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94" i="1" l="1"/>
  <c r="L94" i="1" s="1"/>
  <c r="D94" i="1"/>
  <c r="E94" i="1" s="1"/>
  <c r="J93" i="1"/>
  <c r="L93" i="1" s="1"/>
  <c r="D93" i="1"/>
  <c r="E93" i="1" s="1"/>
  <c r="J92" i="1"/>
  <c r="K92" i="1" s="1"/>
  <c r="D92" i="1"/>
  <c r="E92" i="1" s="1"/>
  <c r="F92" i="1" s="1"/>
  <c r="J91" i="1"/>
  <c r="K91" i="1" s="1"/>
  <c r="D91" i="1"/>
  <c r="E91" i="1" s="1"/>
  <c r="J90" i="1"/>
  <c r="L90" i="1" s="1"/>
  <c r="D90" i="1"/>
  <c r="E90" i="1" s="1"/>
  <c r="K89" i="1"/>
  <c r="M89" i="1" s="1"/>
  <c r="J89" i="1"/>
  <c r="L89" i="1" s="1"/>
  <c r="D89" i="1"/>
  <c r="E89" i="1" s="1"/>
  <c r="L88" i="1"/>
  <c r="K88" i="1"/>
  <c r="D88" i="1"/>
  <c r="E88" i="1" s="1"/>
  <c r="J87" i="1"/>
  <c r="L87" i="1" s="1"/>
  <c r="D87" i="1"/>
  <c r="E87" i="1" s="1"/>
  <c r="J86" i="1"/>
  <c r="K86" i="1" s="1"/>
  <c r="D86" i="1"/>
  <c r="E86" i="1" s="1"/>
  <c r="J85" i="1"/>
  <c r="L85" i="1" s="1"/>
  <c r="D85" i="1"/>
  <c r="E85" i="1" s="1"/>
  <c r="L84" i="1"/>
  <c r="K84" i="1"/>
  <c r="M84" i="1" s="1"/>
  <c r="D84" i="1"/>
  <c r="E84" i="1" s="1"/>
  <c r="K83" i="1"/>
  <c r="J83" i="1"/>
  <c r="L83" i="1" s="1"/>
  <c r="E83" i="1"/>
  <c r="D83" i="1"/>
  <c r="J82" i="1"/>
  <c r="L82" i="1" s="1"/>
  <c r="E82" i="1"/>
  <c r="F82" i="1" s="1"/>
  <c r="D82" i="1"/>
  <c r="L81" i="1"/>
  <c r="J81" i="1"/>
  <c r="K81" i="1" s="1"/>
  <c r="D81" i="1"/>
  <c r="E81" i="1" s="1"/>
  <c r="J80" i="1"/>
  <c r="L80" i="1" s="1"/>
  <c r="D80" i="1"/>
  <c r="E80" i="1" s="1"/>
  <c r="J79" i="1"/>
  <c r="L79" i="1" s="1"/>
  <c r="D79" i="1"/>
  <c r="E79" i="1" s="1"/>
  <c r="J78" i="1"/>
  <c r="L78" i="1" s="1"/>
  <c r="E78" i="1"/>
  <c r="F78" i="1" s="1"/>
  <c r="D78" i="1"/>
  <c r="J77" i="1"/>
  <c r="K77" i="1" s="1"/>
  <c r="D77" i="1"/>
  <c r="E77" i="1" s="1"/>
  <c r="J76" i="1"/>
  <c r="L76" i="1" s="1"/>
  <c r="D76" i="1"/>
  <c r="E76" i="1" s="1"/>
  <c r="L75" i="1"/>
  <c r="K75" i="1"/>
  <c r="D75" i="1"/>
  <c r="E75" i="1" s="1"/>
  <c r="J74" i="1"/>
  <c r="L74" i="1" s="1"/>
  <c r="E74" i="1"/>
  <c r="D74" i="1"/>
  <c r="K73" i="1"/>
  <c r="J73" i="1"/>
  <c r="L73" i="1" s="1"/>
  <c r="D73" i="1"/>
  <c r="E73" i="1" s="1"/>
  <c r="F73" i="1" s="1"/>
  <c r="L72" i="1"/>
  <c r="M72" i="1" s="1"/>
  <c r="J72" i="1"/>
  <c r="K72" i="1" s="1"/>
  <c r="D72" i="1"/>
  <c r="E72" i="1" s="1"/>
  <c r="J71" i="1"/>
  <c r="D71" i="1"/>
  <c r="E71" i="1" s="1"/>
  <c r="J70" i="1"/>
  <c r="L70" i="1" s="1"/>
  <c r="E70" i="1"/>
  <c r="D70" i="1"/>
  <c r="K69" i="1"/>
  <c r="J69" i="1"/>
  <c r="L69" i="1" s="1"/>
  <c r="D69" i="1"/>
  <c r="E69" i="1" s="1"/>
  <c r="F69" i="1" s="1"/>
  <c r="J68" i="1"/>
  <c r="K68" i="1" s="1"/>
  <c r="D68" i="1"/>
  <c r="E68" i="1" s="1"/>
  <c r="J67" i="1"/>
  <c r="D67" i="1"/>
  <c r="E67" i="1" s="1"/>
  <c r="F67" i="1" s="1"/>
  <c r="J66" i="1"/>
  <c r="L66" i="1" s="1"/>
  <c r="D66" i="1"/>
  <c r="E66" i="1" s="1"/>
  <c r="L65" i="1"/>
  <c r="J65" i="1"/>
  <c r="K65" i="1" s="1"/>
  <c r="D65" i="1"/>
  <c r="E65" i="1" s="1"/>
  <c r="J64" i="1"/>
  <c r="K64" i="1" s="1"/>
  <c r="D64" i="1"/>
  <c r="E64" i="1" s="1"/>
  <c r="F64" i="1" s="1"/>
  <c r="G64" i="1" s="1"/>
  <c r="J63" i="1"/>
  <c r="D63" i="1"/>
  <c r="E63" i="1" s="1"/>
  <c r="F63" i="1" s="1"/>
  <c r="J62" i="1"/>
  <c r="L62" i="1" s="1"/>
  <c r="D62" i="1"/>
  <c r="E62" i="1" s="1"/>
  <c r="L61" i="1"/>
  <c r="J61" i="1"/>
  <c r="K61" i="1" s="1"/>
  <c r="D61" i="1"/>
  <c r="E61" i="1" s="1"/>
  <c r="L60" i="1"/>
  <c r="J60" i="1"/>
  <c r="K60" i="1" s="1"/>
  <c r="D60" i="1"/>
  <c r="E60" i="1" s="1"/>
  <c r="J59" i="1"/>
  <c r="D59" i="1"/>
  <c r="E59" i="1" s="1"/>
  <c r="F59" i="1" s="1"/>
  <c r="J58" i="1"/>
  <c r="L58" i="1" s="1"/>
  <c r="D58" i="1"/>
  <c r="E58" i="1" s="1"/>
  <c r="L57" i="1"/>
  <c r="K57" i="1"/>
  <c r="J57" i="1"/>
  <c r="D57" i="1"/>
  <c r="E57" i="1" s="1"/>
  <c r="J56" i="1"/>
  <c r="K56" i="1" s="1"/>
  <c r="F56" i="1"/>
  <c r="G56" i="1" s="1"/>
  <c r="D56" i="1"/>
  <c r="E56" i="1" s="1"/>
  <c r="J55" i="1"/>
  <c r="D55" i="1"/>
  <c r="E55" i="1" s="1"/>
  <c r="F55" i="1" s="1"/>
  <c r="K54" i="1"/>
  <c r="M54" i="1" s="1"/>
  <c r="J54" i="1"/>
  <c r="L54" i="1" s="1"/>
  <c r="D54" i="1"/>
  <c r="E54" i="1" s="1"/>
  <c r="L53" i="1"/>
  <c r="K53" i="1"/>
  <c r="J53" i="1"/>
  <c r="D53" i="1"/>
  <c r="E53" i="1" s="1"/>
  <c r="J52" i="1"/>
  <c r="K52" i="1" s="1"/>
  <c r="D52" i="1"/>
  <c r="E52" i="1" s="1"/>
  <c r="J51" i="1"/>
  <c r="D51" i="1"/>
  <c r="E51" i="1" s="1"/>
  <c r="F51" i="1" s="1"/>
  <c r="J50" i="1"/>
  <c r="L50" i="1" s="1"/>
  <c r="D50" i="1"/>
  <c r="E50" i="1" s="1"/>
  <c r="J49" i="1"/>
  <c r="L49" i="1" s="1"/>
  <c r="D49" i="1"/>
  <c r="E49" i="1" s="1"/>
  <c r="J48" i="1"/>
  <c r="K48" i="1" s="1"/>
  <c r="D48" i="1"/>
  <c r="E48" i="1" s="1"/>
  <c r="F48" i="1" s="1"/>
  <c r="G48" i="1" s="1"/>
  <c r="J47" i="1"/>
  <c r="K47" i="1" s="1"/>
  <c r="D47" i="1"/>
  <c r="E47" i="1" s="1"/>
  <c r="J46" i="1"/>
  <c r="L46" i="1" s="1"/>
  <c r="D46" i="1"/>
  <c r="E46" i="1" s="1"/>
  <c r="J45" i="1"/>
  <c r="L45" i="1" s="1"/>
  <c r="D45" i="1"/>
  <c r="E45" i="1" s="1"/>
  <c r="J44" i="1"/>
  <c r="L44" i="1" s="1"/>
  <c r="E44" i="1"/>
  <c r="D44" i="1"/>
  <c r="J43" i="1"/>
  <c r="K43" i="1" s="1"/>
  <c r="D43" i="1"/>
  <c r="E43" i="1" s="1"/>
  <c r="J42" i="1"/>
  <c r="L42" i="1" s="1"/>
  <c r="D42" i="1"/>
  <c r="E42" i="1" s="1"/>
  <c r="J41" i="1"/>
  <c r="L41" i="1" s="1"/>
  <c r="D41" i="1"/>
  <c r="E41" i="1" s="1"/>
  <c r="J40" i="1"/>
  <c r="L40" i="1" s="1"/>
  <c r="D40" i="1"/>
  <c r="E40" i="1" s="1"/>
  <c r="J39" i="1"/>
  <c r="K39" i="1" s="1"/>
  <c r="D39" i="1"/>
  <c r="E39" i="1" s="1"/>
  <c r="J38" i="1"/>
  <c r="L38" i="1" s="1"/>
  <c r="D38" i="1"/>
  <c r="E38" i="1" s="1"/>
  <c r="J37" i="1"/>
  <c r="L37" i="1" s="1"/>
  <c r="D37" i="1"/>
  <c r="E37" i="1" s="1"/>
  <c r="J36" i="1"/>
  <c r="L36" i="1" s="1"/>
  <c r="E36" i="1"/>
  <c r="D36" i="1"/>
  <c r="J35" i="1"/>
  <c r="K35" i="1" s="1"/>
  <c r="D35" i="1"/>
  <c r="E35" i="1" s="1"/>
  <c r="J34" i="1"/>
  <c r="L34" i="1" s="1"/>
  <c r="D34" i="1"/>
  <c r="E34" i="1" s="1"/>
  <c r="J33" i="1"/>
  <c r="L33" i="1" s="1"/>
  <c r="D33" i="1"/>
  <c r="E33" i="1" s="1"/>
  <c r="J32" i="1"/>
  <c r="L32" i="1" s="1"/>
  <c r="D32" i="1"/>
  <c r="E32" i="1" s="1"/>
  <c r="L31" i="1"/>
  <c r="K31" i="1"/>
  <c r="D31" i="1"/>
  <c r="E31" i="1" s="1"/>
  <c r="L30" i="1"/>
  <c r="K30" i="1"/>
  <c r="D30" i="1"/>
  <c r="E30" i="1" s="1"/>
  <c r="J29" i="1"/>
  <c r="K29" i="1" s="1"/>
  <c r="D29" i="1"/>
  <c r="E29" i="1" s="1"/>
  <c r="J28" i="1"/>
  <c r="L28" i="1" s="1"/>
  <c r="D28" i="1"/>
  <c r="E28" i="1" s="1"/>
  <c r="J27" i="1"/>
  <c r="L27" i="1" s="1"/>
  <c r="D27" i="1"/>
  <c r="E27" i="1" s="1"/>
  <c r="J26" i="1"/>
  <c r="L26" i="1" s="1"/>
  <c r="E26" i="1"/>
  <c r="D26" i="1"/>
  <c r="J25" i="1"/>
  <c r="K25" i="1" s="1"/>
  <c r="D25" i="1"/>
  <c r="E25" i="1" s="1"/>
  <c r="J24" i="1"/>
  <c r="L24" i="1" s="1"/>
  <c r="D24" i="1"/>
  <c r="E24" i="1" s="1"/>
  <c r="J23" i="1"/>
  <c r="L23" i="1" s="1"/>
  <c r="D23" i="1"/>
  <c r="E23" i="1" s="1"/>
  <c r="J22" i="1"/>
  <c r="L22" i="1" s="1"/>
  <c r="D22" i="1"/>
  <c r="E22" i="1" s="1"/>
  <c r="J21" i="1"/>
  <c r="K21" i="1" s="1"/>
  <c r="D21" i="1"/>
  <c r="E21" i="1" s="1"/>
  <c r="J20" i="1"/>
  <c r="L20" i="1" s="1"/>
  <c r="D20" i="1"/>
  <c r="E20" i="1" s="1"/>
  <c r="J19" i="1"/>
  <c r="L19" i="1" s="1"/>
  <c r="D19" i="1"/>
  <c r="E19" i="1" s="1"/>
  <c r="J18" i="1"/>
  <c r="L18" i="1" s="1"/>
  <c r="D18" i="1"/>
  <c r="E18" i="1" s="1"/>
  <c r="J17" i="1"/>
  <c r="K17" i="1" s="1"/>
  <c r="D17" i="1"/>
  <c r="E17" i="1" s="1"/>
  <c r="J16" i="1"/>
  <c r="L16" i="1" s="1"/>
  <c r="D16" i="1"/>
  <c r="E16" i="1" s="1"/>
  <c r="Q15" i="1"/>
  <c r="J15" i="1"/>
  <c r="K15" i="1" s="1"/>
  <c r="D15" i="1"/>
  <c r="E15" i="1" s="1"/>
  <c r="L17" i="1" l="1"/>
  <c r="K18" i="1"/>
  <c r="K62" i="1"/>
  <c r="M62" i="1" s="1"/>
  <c r="L68" i="1"/>
  <c r="L15" i="1"/>
  <c r="K49" i="1"/>
  <c r="L52" i="1"/>
  <c r="K78" i="1"/>
  <c r="K79" i="1"/>
  <c r="M79" i="1" s="1"/>
  <c r="K87" i="1"/>
  <c r="M75" i="1"/>
  <c r="M81" i="1"/>
  <c r="M87" i="1"/>
  <c r="M88" i="1"/>
  <c r="L92" i="1"/>
  <c r="M92" i="1" s="1"/>
  <c r="N92" i="1" s="1"/>
  <c r="K93" i="1"/>
  <c r="M17" i="1"/>
  <c r="M73" i="1"/>
  <c r="M18" i="1"/>
  <c r="L21" i="1"/>
  <c r="M21" i="1" s="1"/>
  <c r="K22" i="1"/>
  <c r="M22" i="1" s="1"/>
  <c r="L25" i="1"/>
  <c r="M25" i="1" s="1"/>
  <c r="K26" i="1"/>
  <c r="M26" i="1" s="1"/>
  <c r="L29" i="1"/>
  <c r="M29" i="1" s="1"/>
  <c r="M30" i="1"/>
  <c r="M31" i="1"/>
  <c r="K32" i="1"/>
  <c r="M32" i="1" s="1"/>
  <c r="L35" i="1"/>
  <c r="M35" i="1" s="1"/>
  <c r="K36" i="1"/>
  <c r="M36" i="1" s="1"/>
  <c r="L39" i="1"/>
  <c r="M39" i="1" s="1"/>
  <c r="K40" i="1"/>
  <c r="M40" i="1" s="1"/>
  <c r="L43" i="1"/>
  <c r="M43" i="1" s="1"/>
  <c r="K44" i="1"/>
  <c r="M44" i="1" s="1"/>
  <c r="L47" i="1"/>
  <c r="M47" i="1" s="1"/>
  <c r="L48" i="1"/>
  <c r="M48" i="1" s="1"/>
  <c r="N48" i="1" s="1"/>
  <c r="L56" i="1"/>
  <c r="M56" i="1" s="1"/>
  <c r="N56" i="1" s="1"/>
  <c r="L64" i="1"/>
  <c r="M64" i="1" s="1"/>
  <c r="N64" i="1" s="1"/>
  <c r="K70" i="1"/>
  <c r="M70" i="1" s="1"/>
  <c r="K74" i="1"/>
  <c r="L77" i="1"/>
  <c r="M77" i="1" s="1"/>
  <c r="K82" i="1"/>
  <c r="M82" i="1" s="1"/>
  <c r="F87" i="1"/>
  <c r="N87" i="1" s="1"/>
  <c r="L91" i="1"/>
  <c r="M91" i="1" s="1"/>
  <c r="M49" i="1"/>
  <c r="M52" i="1"/>
  <c r="M57" i="1"/>
  <c r="M60" i="1"/>
  <c r="M65" i="1"/>
  <c r="M68" i="1"/>
  <c r="M78" i="1"/>
  <c r="N78" i="1" s="1"/>
  <c r="L86" i="1"/>
  <c r="M86" i="1" s="1"/>
  <c r="F17" i="1"/>
  <c r="N17" i="1" s="1"/>
  <c r="F19" i="1"/>
  <c r="G19" i="1" s="1"/>
  <c r="F21" i="1"/>
  <c r="F23" i="1"/>
  <c r="F25" i="1"/>
  <c r="F27" i="1"/>
  <c r="G27" i="1" s="1"/>
  <c r="G29" i="1"/>
  <c r="F29" i="1"/>
  <c r="F33" i="1"/>
  <c r="F35" i="1"/>
  <c r="G37" i="1"/>
  <c r="F37" i="1"/>
  <c r="F39" i="1"/>
  <c r="G39" i="1" s="1"/>
  <c r="F41" i="1"/>
  <c r="G41" i="1" s="1"/>
  <c r="F43" i="1"/>
  <c r="F45" i="1"/>
  <c r="G45" i="1" s="1"/>
  <c r="F47" i="1"/>
  <c r="F16" i="1"/>
  <c r="G16" i="1" s="1"/>
  <c r="F20" i="1"/>
  <c r="G20" i="1" s="1"/>
  <c r="F24" i="1"/>
  <c r="G24" i="1" s="1"/>
  <c r="F28" i="1"/>
  <c r="G28" i="1"/>
  <c r="F34" i="1"/>
  <c r="G34" i="1" s="1"/>
  <c r="F38" i="1"/>
  <c r="G38" i="1" s="1"/>
  <c r="F42" i="1"/>
  <c r="G42" i="1"/>
  <c r="F46" i="1"/>
  <c r="G46" i="1" s="1"/>
  <c r="F54" i="1"/>
  <c r="N54" i="1" s="1"/>
  <c r="F62" i="1"/>
  <c r="G62" i="1" s="1"/>
  <c r="G50" i="1"/>
  <c r="F50" i="1"/>
  <c r="L55" i="1"/>
  <c r="K55" i="1"/>
  <c r="F58" i="1"/>
  <c r="G58" i="1" s="1"/>
  <c r="L63" i="1"/>
  <c r="K63" i="1"/>
  <c r="F66" i="1"/>
  <c r="G66" i="1" s="1"/>
  <c r="F72" i="1"/>
  <c r="N72" i="1" s="1"/>
  <c r="F74" i="1"/>
  <c r="G74" i="1" s="1"/>
  <c r="F77" i="1"/>
  <c r="N77" i="1" s="1"/>
  <c r="F84" i="1"/>
  <c r="N84" i="1" s="1"/>
  <c r="F91" i="1"/>
  <c r="M93" i="1"/>
  <c r="F15" i="1"/>
  <c r="G15" i="1" s="1"/>
  <c r="F18" i="1"/>
  <c r="N18" i="1" s="1"/>
  <c r="K19" i="1"/>
  <c r="M19" i="1" s="1"/>
  <c r="N19" i="1" s="1"/>
  <c r="F22" i="1"/>
  <c r="N22" i="1" s="1"/>
  <c r="K23" i="1"/>
  <c r="M23" i="1" s="1"/>
  <c r="F26" i="1"/>
  <c r="N26" i="1" s="1"/>
  <c r="K27" i="1"/>
  <c r="M27" i="1" s="1"/>
  <c r="N27" i="1" s="1"/>
  <c r="F30" i="1"/>
  <c r="N30" i="1" s="1"/>
  <c r="F31" i="1"/>
  <c r="N31" i="1" s="1"/>
  <c r="F32" i="1"/>
  <c r="N32" i="1" s="1"/>
  <c r="K33" i="1"/>
  <c r="M33" i="1" s="1"/>
  <c r="F36" i="1"/>
  <c r="N36" i="1" s="1"/>
  <c r="K37" i="1"/>
  <c r="M37" i="1" s="1"/>
  <c r="N37" i="1" s="1"/>
  <c r="F40" i="1"/>
  <c r="N40" i="1" s="1"/>
  <c r="K41" i="1"/>
  <c r="M41" i="1" s="1"/>
  <c r="F44" i="1"/>
  <c r="N44" i="1" s="1"/>
  <c r="K45" i="1"/>
  <c r="M45" i="1" s="1"/>
  <c r="N45" i="1" s="1"/>
  <c r="G51" i="1"/>
  <c r="F53" i="1"/>
  <c r="G59" i="1"/>
  <c r="F61" i="1"/>
  <c r="G61" i="1" s="1"/>
  <c r="G67" i="1"/>
  <c r="F71" i="1"/>
  <c r="G71" i="1" s="1"/>
  <c r="G72" i="1"/>
  <c r="F80" i="1"/>
  <c r="G80" i="1" s="1"/>
  <c r="F86" i="1"/>
  <c r="F94" i="1"/>
  <c r="M15" i="1"/>
  <c r="N15" i="1" s="1"/>
  <c r="K16" i="1"/>
  <c r="M16" i="1" s="1"/>
  <c r="G18" i="1"/>
  <c r="K20" i="1"/>
  <c r="M20" i="1" s="1"/>
  <c r="N20" i="1" s="1"/>
  <c r="G22" i="1"/>
  <c r="K24" i="1"/>
  <c r="M24" i="1" s="1"/>
  <c r="G26" i="1"/>
  <c r="K28" i="1"/>
  <c r="M28" i="1" s="1"/>
  <c r="N28" i="1" s="1"/>
  <c r="G30" i="1"/>
  <c r="G31" i="1"/>
  <c r="G32" i="1"/>
  <c r="K34" i="1"/>
  <c r="M34" i="1" s="1"/>
  <c r="G36" i="1"/>
  <c r="K38" i="1"/>
  <c r="M38" i="1" s="1"/>
  <c r="N38" i="1" s="1"/>
  <c r="G40" i="1"/>
  <c r="K42" i="1"/>
  <c r="M42" i="1" s="1"/>
  <c r="G44" i="1"/>
  <c r="K46" i="1"/>
  <c r="M46" i="1" s="1"/>
  <c r="N46" i="1" s="1"/>
  <c r="K50" i="1"/>
  <c r="M50" i="1" s="1"/>
  <c r="L51" i="1"/>
  <c r="K51" i="1"/>
  <c r="F52" i="1"/>
  <c r="N52" i="1" s="1"/>
  <c r="K58" i="1"/>
  <c r="M58" i="1" s="1"/>
  <c r="L59" i="1"/>
  <c r="K59" i="1"/>
  <c r="F60" i="1"/>
  <c r="N60" i="1" s="1"/>
  <c r="K66" i="1"/>
  <c r="M66" i="1" s="1"/>
  <c r="N66" i="1" s="1"/>
  <c r="L67" i="1"/>
  <c r="K67" i="1"/>
  <c r="F68" i="1"/>
  <c r="N68" i="1" s="1"/>
  <c r="F70" i="1"/>
  <c r="G70" i="1" s="1"/>
  <c r="L71" i="1"/>
  <c r="K71" i="1"/>
  <c r="N73" i="1"/>
  <c r="M74" i="1"/>
  <c r="N74" i="1" s="1"/>
  <c r="F76" i="1"/>
  <c r="G76" i="1" s="1"/>
  <c r="F90" i="1"/>
  <c r="G90" i="1" s="1"/>
  <c r="F49" i="1"/>
  <c r="N49" i="1" s="1"/>
  <c r="N50" i="1"/>
  <c r="M53" i="1"/>
  <c r="G55" i="1"/>
  <c r="F57" i="1"/>
  <c r="N57" i="1" s="1"/>
  <c r="N58" i="1"/>
  <c r="M61" i="1"/>
  <c r="N61" i="1" s="1"/>
  <c r="G63" i="1"/>
  <c r="F65" i="1"/>
  <c r="G65" i="1" s="1"/>
  <c r="G68" i="1"/>
  <c r="M69" i="1"/>
  <c r="N69" i="1" s="1"/>
  <c r="F75" i="1"/>
  <c r="N75" i="1" s="1"/>
  <c r="F81" i="1"/>
  <c r="N81" i="1" s="1"/>
  <c r="N82" i="1"/>
  <c r="M83" i="1"/>
  <c r="F85" i="1"/>
  <c r="G85" i="1"/>
  <c r="G69" i="1"/>
  <c r="G73" i="1"/>
  <c r="K76" i="1"/>
  <c r="M76" i="1" s="1"/>
  <c r="N76" i="1" s="1"/>
  <c r="G78" i="1"/>
  <c r="F79" i="1"/>
  <c r="N79" i="1" s="1"/>
  <c r="K80" i="1"/>
  <c r="M80" i="1" s="1"/>
  <c r="N80" i="1" s="1"/>
  <c r="G82" i="1"/>
  <c r="F83" i="1"/>
  <c r="G83" i="1" s="1"/>
  <c r="K85" i="1"/>
  <c r="M85" i="1" s="1"/>
  <c r="G87" i="1"/>
  <c r="F88" i="1"/>
  <c r="N88" i="1" s="1"/>
  <c r="F89" i="1"/>
  <c r="N89" i="1" s="1"/>
  <c r="K90" i="1"/>
  <c r="M90" i="1" s="1"/>
  <c r="N90" i="1" s="1"/>
  <c r="G92" i="1"/>
  <c r="F93" i="1"/>
  <c r="G93" i="1" s="1"/>
  <c r="K94" i="1"/>
  <c r="M94" i="1" s="1"/>
  <c r="G75" i="1" l="1"/>
  <c r="G60" i="1"/>
  <c r="G77" i="1"/>
  <c r="N35" i="1"/>
  <c r="N39" i="1"/>
  <c r="G52" i="1"/>
  <c r="N83" i="1"/>
  <c r="N86" i="1"/>
  <c r="N29" i="1"/>
  <c r="N70" i="1"/>
  <c r="M67" i="1"/>
  <c r="N67" i="1" s="1"/>
  <c r="N25" i="1"/>
  <c r="N85" i="1"/>
  <c r="G81" i="1"/>
  <c r="G86" i="1"/>
  <c r="N53" i="1"/>
  <c r="M55" i="1"/>
  <c r="N55" i="1" s="1"/>
  <c r="G54" i="1"/>
  <c r="N42" i="1"/>
  <c r="N23" i="1"/>
  <c r="N93" i="1"/>
  <c r="G79" i="1"/>
  <c r="M71" i="1"/>
  <c r="N71" i="1" s="1"/>
  <c r="M51" i="1"/>
  <c r="N51" i="1" s="1"/>
  <c r="N91" i="1"/>
  <c r="N47" i="1"/>
  <c r="N43" i="1"/>
  <c r="N33" i="1"/>
  <c r="N21" i="1"/>
  <c r="N65" i="1"/>
  <c r="N94" i="1"/>
  <c r="G91" i="1"/>
  <c r="N24" i="1"/>
  <c r="G47" i="1"/>
  <c r="G21" i="1"/>
  <c r="G88" i="1"/>
  <c r="G49" i="1"/>
  <c r="M63" i="1"/>
  <c r="N63" i="1" s="1"/>
  <c r="N62" i="1"/>
  <c r="N34" i="1"/>
  <c r="N16" i="1"/>
  <c r="N41" i="1"/>
  <c r="G35" i="1"/>
  <c r="G33" i="1"/>
  <c r="G25" i="1"/>
  <c r="G23" i="1"/>
  <c r="G89" i="1"/>
  <c r="G57" i="1"/>
  <c r="G94" i="1"/>
  <c r="G84" i="1"/>
  <c r="G53" i="1"/>
  <c r="M59" i="1"/>
  <c r="N59" i="1" s="1"/>
  <c r="G43" i="1"/>
  <c r="G17" i="1"/>
</calcChain>
</file>

<file path=xl/comments1.xml><?xml version="1.0" encoding="utf-8"?>
<comments xmlns="http://schemas.openxmlformats.org/spreadsheetml/2006/main">
  <authors>
    <author>Thanh An</author>
  </authors>
  <commentList>
    <comment ref="H19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8288.
(8288-8262)+5=31</t>
        </r>
      </text>
    </comment>
    <comment ref="I19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8288.
(8288-8262)+5=31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1662
(1662-1653)+10=19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Số cũ: 1563
=(1563-1558)+13=18
</t>
        </r>
      </text>
    </comment>
    <comment ref="H6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1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510. số trước khi thay là 525
=(525-510)+8=23</t>
        </r>
      </text>
    </comment>
    <comment ref="I71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510. số trước khi thay là 525
=(525-510)+8=23</t>
        </r>
      </text>
    </comment>
    <comment ref="I75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1342
=(1342-1332)+9=19
</t>
        </r>
      </text>
    </comment>
    <comment ref="H8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đồng hồ.số mới 56</t>
        </r>
      </text>
    </comment>
    <comment ref="I8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đồng hồ.số mới 56</t>
        </r>
      </text>
    </comment>
    <comment ref="I8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1653
=(1653-1648)+16=21
</t>
        </r>
      </text>
    </comment>
    <comment ref="I88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đh số cũ 474
=(474-473)+17=18
</t>
        </r>
      </text>
    </comment>
  </commentList>
</comments>
</file>

<file path=xl/sharedStrings.xml><?xml version="1.0" encoding="utf-8"?>
<sst xmlns="http://schemas.openxmlformats.org/spreadsheetml/2006/main" count="119" uniqueCount="115">
  <si>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</si>
  <si>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</si>
  <si>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</si>
  <si>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>Tháng 11 năm 2017</t>
  </si>
  <si>
    <t xml:space="preserve">Giá tiền điện sinh hoạt: </t>
  </si>
  <si>
    <t>0-&gt;100 kw/h</t>
  </si>
  <si>
    <t>1.484đ</t>
  </si>
  <si>
    <t>401-&gt;600 kw/h</t>
  </si>
  <si>
    <t>2.242đ</t>
  </si>
  <si>
    <t>2.082đ</t>
  </si>
  <si>
    <t>101-&gt;200 kw/h</t>
  </si>
  <si>
    <t>1.533đ</t>
  </si>
  <si>
    <t>601-&gt;800kw/h</t>
  </si>
  <si>
    <t>2.503đ</t>
  </si>
  <si>
    <t>2.324đ</t>
  </si>
  <si>
    <t>201-&gt;400 kw/h</t>
  </si>
  <si>
    <t>1.786đ</t>
  </si>
  <si>
    <t>801-&gt;…..kw/h</t>
  </si>
  <si>
    <t>2.587đ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</si>
  <si>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</si>
  <si>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</si>
  <si>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</si>
  <si>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</si>
  <si>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</si>
  <si>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</si>
  <si>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</si>
  <si>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</si>
  <si>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</si>
  <si>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</si>
  <si>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</si>
  <si>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</si>
  <si>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</si>
  <si>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Tiền nộp đã có thuế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</si>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</sst>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24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3" fontId="3" fillId="0" borderId="0" xfId="0" applyNumberFormat="1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/>
    </xf>
    <xf numFmtId="164" fontId="8" fillId="0" borderId="0" xfId="1" applyNumberFormat="1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11" fillId="2" borderId="0" xfId="0" applyFont="1" applyFill="1" applyAlignment="1"/>
    <xf numFmtId="0" fontId="12" fillId="0" borderId="0" xfId="0" applyFont="1" applyAlignment="1"/>
    <xf numFmtId="0" fontId="13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4" fillId="2" borderId="0" xfId="0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15" fillId="0" borderId="0" xfId="0" applyFont="1" applyAlignment="1"/>
    <xf numFmtId="164" fontId="15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164" fontId="15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164" fontId="8" fillId="0" borderId="8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9" fillId="0" borderId="0" xfId="1" applyNumberFormat="1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right"/>
    </xf>
    <xf numFmtId="0" fontId="11" fillId="2" borderId="0" xfId="0" applyFont="1" applyFill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 applyProtection="1">
      <alignment horizontal="center" vertical="center"/>
      <protection hidden="1"/>
    </xf>
    <xf numFmtId="0" fontId="18" fillId="0" borderId="8" xfId="2" applyFont="1" applyBorder="1" applyProtection="1">
      <protection hidden="1"/>
    </xf>
    <xf numFmtId="164" fontId="19" fillId="0" borderId="8" xfId="1" applyNumberFormat="1" applyFont="1" applyFill="1" applyBorder="1" applyAlignment="1" applyProtection="1">
      <alignment horizontal="right" vertical="center" wrapText="1"/>
      <protection hidden="1"/>
    </xf>
    <xf numFmtId="3" fontId="19" fillId="0" borderId="8" xfId="0" applyNumberFormat="1" applyFont="1" applyFill="1" applyBorder="1" applyAlignment="1" applyProtection="1">
      <alignment vertical="center" wrapText="1"/>
      <protection hidden="1"/>
    </xf>
    <xf numFmtId="0" fontId="18" fillId="0" borderId="8" xfId="3" applyFont="1" applyFill="1" applyBorder="1" applyProtection="1">
      <protection hidden="1"/>
    </xf>
    <xf numFmtId="1" fontId="19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9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19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18" fillId="0" borderId="8" xfId="3" applyFont="1" applyBorder="1" applyProtection="1"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9" fillId="0" borderId="8" xfId="2" applyFont="1" applyFill="1" applyBorder="1" applyProtection="1">
      <protection hidden="1"/>
    </xf>
    <xf numFmtId="3" fontId="8" fillId="0" borderId="8" xfId="0" applyNumberFormat="1" applyFont="1" applyFill="1" applyBorder="1" applyAlignment="1" applyProtection="1">
      <alignment vertical="center" wrapText="1"/>
      <protection hidden="1"/>
    </xf>
    <xf numFmtId="0" fontId="9" fillId="0" borderId="8" xfId="3" applyFont="1" applyFill="1" applyBorder="1" applyProtection="1">
      <protection hidden="1"/>
    </xf>
    <xf numFmtId="3" fontId="8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8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8" xfId="2" applyFont="1" applyFill="1" applyBorder="1" applyAlignment="1" applyProtection="1">
      <alignment horizontal="center" vertical="center"/>
      <protection hidden="1"/>
    </xf>
    <xf numFmtId="0" fontId="9" fillId="0" borderId="8" xfId="3" applyFont="1" applyFill="1" applyBorder="1" applyAlignment="1" applyProtection="1">
      <alignment horizontal="right" vertical="center"/>
      <protection hidden="1"/>
    </xf>
    <xf numFmtId="0" fontId="9" fillId="0" borderId="11" xfId="3" applyFont="1" applyFill="1" applyBorder="1" applyProtection="1">
      <protection hidden="1"/>
    </xf>
    <xf numFmtId="0" fontId="9" fillId="0" borderId="8" xfId="2" applyFont="1" applyBorder="1" applyProtection="1">
      <protection hidden="1"/>
    </xf>
    <xf numFmtId="0" fontId="9" fillId="0" borderId="8" xfId="3" applyFont="1" applyBorder="1" applyProtection="1">
      <protection hidden="1"/>
    </xf>
  </cellXfs>
  <cellStyles count="4">
    <cellStyle name="Comma 2" xfId="1"/>
    <cellStyle name="Normal" xfId="0" builtinId="0"/>
    <cellStyle name="Normal 2 2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5"/>
  <sheetViews>
    <sheetView tabSelected="1" topLeftCell="A26" workbookViewId="0">
      <selection activeCell="N34" sqref="N34"/>
    </sheetView>
  </sheetViews>
  <sheetFormatPr defaultRowHeight="14.25" x14ac:dyDescent="0.2"/>
  <cols>
    <col min="2" max="3" width="7.75" customWidth="1"/>
    <col min="5" max="5" width="11.125" customWidth="1"/>
    <col min="6" max="6" width="10.875" customWidth="1"/>
    <col min="7" max="7" width="11.375" customWidth="1"/>
    <col min="8" max="9" width="6.5" customWidth="1"/>
    <col min="10" max="12" width="7.125" customWidth="1"/>
    <col min="13" max="13" width="11" customWidth="1"/>
    <col min="14" max="14" width="11.625" customWidth="1"/>
    <col min="15" max="15" width="0.125" hidden="1" customWidth="1"/>
    <col min="16" max="17" width="9.125" hidden="1" customWidth="1"/>
  </cols>
  <sheetData>
    <row r="1" spans="1:17" ht="16.5" x14ac:dyDescent="0.25">
      <c r="A1" s="1" t="s">
        <v>0</v>
      </c>
      <c r="B1" s="1"/>
      <c r="C1" s="1"/>
      <c r="D1" s="1"/>
      <c r="E1" s="1"/>
      <c r="F1" s="1"/>
      <c r="G1" s="2"/>
      <c r="H1" s="3"/>
      <c r="I1" s="4"/>
      <c r="J1" s="5"/>
      <c r="K1" s="6"/>
      <c r="L1" s="7"/>
      <c r="M1" s="8"/>
      <c r="N1" s="9"/>
      <c r="O1" s="8"/>
      <c r="P1" s="8"/>
      <c r="Q1" s="8"/>
    </row>
    <row r="2" spans="1:17" ht="16.5" x14ac:dyDescent="0.25">
      <c r="A2" s="10" t="s">
        <v>1</v>
      </c>
      <c r="B2" s="10"/>
      <c r="C2" s="10"/>
      <c r="D2" s="10"/>
      <c r="E2" s="10"/>
      <c r="F2" s="10"/>
      <c r="G2" s="11"/>
      <c r="H2" s="12"/>
      <c r="I2" s="13"/>
      <c r="J2" s="5"/>
      <c r="K2" s="6"/>
      <c r="L2" s="7"/>
      <c r="M2" s="8"/>
      <c r="N2" s="9"/>
      <c r="O2" s="8"/>
      <c r="P2" s="8"/>
      <c r="Q2" s="8"/>
    </row>
    <row r="3" spans="1:17" ht="20.25" x14ac:dyDescent="0.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8.75" x14ac:dyDescent="0.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9.75" customHeight="1" x14ac:dyDescent="0.3">
      <c r="A5" s="16"/>
      <c r="B5" s="17"/>
      <c r="C5" s="18"/>
      <c r="D5" s="19"/>
      <c r="E5" s="20"/>
      <c r="F5" s="20"/>
      <c r="G5" s="20"/>
      <c r="H5" s="20"/>
      <c r="I5" s="20"/>
      <c r="J5" s="21"/>
      <c r="K5" s="21"/>
      <c r="L5" s="20"/>
      <c r="M5" s="20"/>
      <c r="N5" s="22"/>
      <c r="O5" s="20"/>
      <c r="P5" s="20"/>
      <c r="Q5" s="20"/>
    </row>
    <row r="6" spans="1:17" ht="18.75" x14ac:dyDescent="0.3">
      <c r="A6" s="1" t="s">
        <v>4</v>
      </c>
      <c r="B6" s="1"/>
      <c r="C6" s="1"/>
      <c r="D6" s="1"/>
      <c r="E6" s="8"/>
      <c r="F6" s="23" t="s">
        <v>5</v>
      </c>
      <c r="G6" s="23"/>
      <c r="H6" s="23"/>
      <c r="I6" s="24" t="s">
        <v>6</v>
      </c>
      <c r="J6" s="25"/>
      <c r="K6" s="24"/>
      <c r="L6" s="23" t="s">
        <v>7</v>
      </c>
      <c r="M6" s="23"/>
      <c r="N6" s="26" t="s">
        <v>8</v>
      </c>
      <c r="O6" s="24" t="s">
        <v>9</v>
      </c>
      <c r="P6" s="27"/>
      <c r="Q6" s="27"/>
    </row>
    <row r="7" spans="1:17" ht="18.75" x14ac:dyDescent="0.3">
      <c r="A7" s="16"/>
      <c r="B7" s="28"/>
      <c r="C7" s="28"/>
      <c r="D7" s="29"/>
      <c r="E7" s="27"/>
      <c r="F7" s="23" t="s">
        <v>10</v>
      </c>
      <c r="G7" s="23"/>
      <c r="H7" s="23"/>
      <c r="I7" s="24" t="s">
        <v>11</v>
      </c>
      <c r="J7" s="25"/>
      <c r="K7" s="24"/>
      <c r="L7" s="23" t="s">
        <v>12</v>
      </c>
      <c r="M7" s="23"/>
      <c r="N7" s="26" t="s">
        <v>13</v>
      </c>
      <c r="O7" s="24" t="s">
        <v>14</v>
      </c>
      <c r="P7" s="27"/>
      <c r="Q7" s="27"/>
    </row>
    <row r="8" spans="1:17" ht="18.75" x14ac:dyDescent="0.3">
      <c r="A8" s="16"/>
      <c r="B8" s="28"/>
      <c r="C8" s="28"/>
      <c r="D8" s="29"/>
      <c r="E8" s="27"/>
      <c r="F8" s="23" t="s">
        <v>15</v>
      </c>
      <c r="G8" s="23"/>
      <c r="H8" s="23"/>
      <c r="I8" s="24" t="s">
        <v>16</v>
      </c>
      <c r="J8" s="25"/>
      <c r="K8" s="24"/>
      <c r="L8" s="23" t="s">
        <v>17</v>
      </c>
      <c r="M8" s="23"/>
      <c r="N8" s="26" t="s">
        <v>18</v>
      </c>
      <c r="O8" s="24" t="s">
        <v>19</v>
      </c>
      <c r="P8" s="27"/>
      <c r="Q8" s="27"/>
    </row>
    <row r="9" spans="1:17" ht="16.5" x14ac:dyDescent="0.25">
      <c r="A9" s="30" t="s">
        <v>20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"/>
      <c r="P9" s="3"/>
      <c r="Q9" s="3"/>
    </row>
    <row r="10" spans="1:17" ht="16.5" x14ac:dyDescent="0.25">
      <c r="A10" s="30" t="s">
        <v>21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8"/>
      <c r="P10" s="8"/>
      <c r="Q10" s="8"/>
    </row>
    <row r="11" spans="1:17" ht="19.5" x14ac:dyDescent="0.25">
      <c r="A11" s="31" t="s">
        <v>22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2"/>
    </row>
    <row r="12" spans="1:17" ht="11.25" customHeight="1" x14ac:dyDescent="0.3">
      <c r="A12" s="16"/>
      <c r="B12" s="33"/>
      <c r="C12" s="33"/>
      <c r="D12" s="34"/>
      <c r="E12" s="35"/>
      <c r="F12" s="35"/>
      <c r="G12" s="35"/>
      <c r="H12" s="33"/>
      <c r="I12" s="36"/>
      <c r="J12" s="37"/>
      <c r="K12" s="38"/>
      <c r="L12" s="39"/>
      <c r="M12" s="35"/>
      <c r="N12" s="40"/>
      <c r="O12" s="35"/>
      <c r="P12" s="35"/>
      <c r="Q12" s="35"/>
    </row>
    <row r="13" spans="1:17" ht="15.75" x14ac:dyDescent="0.2">
      <c r="A13" s="41" t="s">
        <v>23</v>
      </c>
      <c r="B13" s="42" t="s">
        <v>24</v>
      </c>
      <c r="C13" s="43"/>
      <c r="D13" s="43"/>
      <c r="E13" s="43"/>
      <c r="F13" s="43"/>
      <c r="G13" s="44"/>
      <c r="H13" s="42" t="s">
        <v>25</v>
      </c>
      <c r="I13" s="43"/>
      <c r="J13" s="43"/>
      <c r="K13" s="43"/>
      <c r="L13" s="43"/>
      <c r="M13" s="44"/>
      <c r="N13" s="45" t="s">
        <v>26</v>
      </c>
      <c r="O13" s="46"/>
      <c r="P13" s="46"/>
      <c r="Q13" s="46"/>
    </row>
    <row r="14" spans="1:17" ht="31.5" customHeight="1" x14ac:dyDescent="0.2">
      <c r="A14" s="47"/>
      <c r="B14" s="48" t="s">
        <v>27</v>
      </c>
      <c r="C14" s="49" t="s">
        <v>28</v>
      </c>
      <c r="D14" s="50" t="s">
        <v>29</v>
      </c>
      <c r="E14" s="51" t="s">
        <v>30</v>
      </c>
      <c r="F14" s="52" t="s">
        <v>31</v>
      </c>
      <c r="G14" s="53" t="s">
        <v>32</v>
      </c>
      <c r="H14" s="54" t="s">
        <v>27</v>
      </c>
      <c r="I14" s="49" t="s">
        <v>28</v>
      </c>
      <c r="J14" s="55" t="s">
        <v>29</v>
      </c>
      <c r="K14" s="56" t="s">
        <v>33</v>
      </c>
      <c r="L14" s="56" t="s">
        <v>34</v>
      </c>
      <c r="M14" s="54" t="s">
        <v>30</v>
      </c>
      <c r="N14" s="57"/>
      <c r="O14" s="58"/>
      <c r="P14" s="58"/>
      <c r="Q14" s="58"/>
    </row>
    <row r="15" spans="1:17" ht="15.75" x14ac:dyDescent="0.25">
      <c r="A15" s="69" t="s">
        <v>35</v>
      </c>
      <c r="B15" s="70">
        <v>29927</v>
      </c>
      <c r="C15" s="70">
        <v>30098</v>
      </c>
      <c r="D15" s="71">
        <f>C15-B15</f>
        <v>171</v>
      </c>
      <c r="E15" s="72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257000</v>
      </c>
      <c r="F15" s="72">
        <f>ROUND(E15*10%,-3)</f>
        <v>26000</v>
      </c>
      <c r="G15" s="72">
        <f>E15+F15</f>
        <v>283000</v>
      </c>
      <c r="H15" s="73">
        <v>7664</v>
      </c>
      <c r="I15" s="73">
        <v>7698</v>
      </c>
      <c r="J15" s="74">
        <f>I15-H15</f>
        <v>34</v>
      </c>
      <c r="K15" s="75">
        <f>IF(J15&lt;=32,J15,32)</f>
        <v>32</v>
      </c>
      <c r="L15" s="76">
        <f>IF(J15&gt;32,J15-32,0)</f>
        <v>2</v>
      </c>
      <c r="M15" s="75">
        <f>ROUND((K15*6000+L15*13000),-3)</f>
        <v>218000</v>
      </c>
      <c r="N15" s="77">
        <f t="shared" ref="N15:N78" si="0">ROUND(E15+F15+M15,-3)</f>
        <v>501000</v>
      </c>
      <c r="O15" s="59">
        <v>2100</v>
      </c>
      <c r="P15" s="59">
        <v>11</v>
      </c>
      <c r="Q15" s="59">
        <f>ROUND(O15*P15,-3)</f>
        <v>23000</v>
      </c>
    </row>
    <row r="16" spans="1:17" ht="15.75" x14ac:dyDescent="0.25">
      <c r="A16" s="69" t="s">
        <v>36</v>
      </c>
      <c r="B16" s="70">
        <v>34634</v>
      </c>
      <c r="C16" s="70">
        <v>34788</v>
      </c>
      <c r="D16" s="71">
        <f t="shared" ref="D16:D79" si="1">C16-B16</f>
        <v>154</v>
      </c>
      <c r="E16" s="72">
        <f t="shared" ref="E16:E79" si="2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231000</v>
      </c>
      <c r="F16" s="72">
        <f t="shared" ref="F16:F79" si="3">ROUND(E16*10%,-3)</f>
        <v>23000</v>
      </c>
      <c r="G16" s="72">
        <f t="shared" ref="G16:G79" si="4">E16+F16</f>
        <v>254000</v>
      </c>
      <c r="H16" s="78">
        <v>538</v>
      </c>
      <c r="I16" s="78">
        <v>568</v>
      </c>
      <c r="J16" s="74">
        <f t="shared" ref="J16:J79" si="5">I16-H16</f>
        <v>30</v>
      </c>
      <c r="K16" s="75">
        <f t="shared" ref="K16:K79" si="6">IF(J16&lt;=32,J16,32)</f>
        <v>30</v>
      </c>
      <c r="L16" s="76">
        <f t="shared" ref="L16:L79" si="7">IF(J16&gt;32,J16-32,0)</f>
        <v>0</v>
      </c>
      <c r="M16" s="75">
        <f t="shared" ref="M16:M79" si="8">ROUND((K16*6000+L16*13000),-3)</f>
        <v>180000</v>
      </c>
      <c r="N16" s="77">
        <f t="shared" si="0"/>
        <v>434000</v>
      </c>
      <c r="O16" s="59">
        <v>2100</v>
      </c>
      <c r="P16" s="59">
        <v>18</v>
      </c>
      <c r="Q16" s="59">
        <v>65000</v>
      </c>
    </row>
    <row r="17" spans="1:17" ht="15.75" x14ac:dyDescent="0.25">
      <c r="A17" s="79" t="s">
        <v>37</v>
      </c>
      <c r="B17" s="80">
        <v>36695</v>
      </c>
      <c r="C17" s="80">
        <v>36857</v>
      </c>
      <c r="D17" s="71">
        <f t="shared" si="1"/>
        <v>162</v>
      </c>
      <c r="E17" s="72">
        <f t="shared" si="2"/>
        <v>243000</v>
      </c>
      <c r="F17" s="81">
        <f t="shared" si="3"/>
        <v>24000</v>
      </c>
      <c r="G17" s="72">
        <f t="shared" si="4"/>
        <v>267000</v>
      </c>
      <c r="H17" s="82">
        <v>328</v>
      </c>
      <c r="I17" s="82">
        <v>364</v>
      </c>
      <c r="J17" s="74">
        <f t="shared" si="5"/>
        <v>36</v>
      </c>
      <c r="K17" s="83">
        <f t="shared" si="6"/>
        <v>32</v>
      </c>
      <c r="L17" s="84">
        <f t="shared" si="7"/>
        <v>4</v>
      </c>
      <c r="M17" s="75">
        <f t="shared" si="8"/>
        <v>244000</v>
      </c>
      <c r="N17" s="77">
        <f t="shared" si="0"/>
        <v>511000</v>
      </c>
      <c r="O17" s="60">
        <v>2100</v>
      </c>
      <c r="P17" s="60">
        <v>52</v>
      </c>
      <c r="Q17" s="60">
        <v>35000</v>
      </c>
    </row>
    <row r="18" spans="1:17" ht="15.75" x14ac:dyDescent="0.25">
      <c r="A18" s="79" t="s">
        <v>38</v>
      </c>
      <c r="B18" s="80">
        <v>1634</v>
      </c>
      <c r="C18" s="80">
        <v>1804</v>
      </c>
      <c r="D18" s="71">
        <f t="shared" si="1"/>
        <v>170</v>
      </c>
      <c r="E18" s="81">
        <f t="shared" si="2"/>
        <v>256000</v>
      </c>
      <c r="F18" s="81">
        <f t="shared" si="3"/>
        <v>26000</v>
      </c>
      <c r="G18" s="72">
        <f t="shared" si="4"/>
        <v>282000</v>
      </c>
      <c r="H18" s="82">
        <v>305</v>
      </c>
      <c r="I18" s="82">
        <v>331</v>
      </c>
      <c r="J18" s="74">
        <f t="shared" si="5"/>
        <v>26</v>
      </c>
      <c r="K18" s="83">
        <f t="shared" si="6"/>
        <v>26</v>
      </c>
      <c r="L18" s="84">
        <f t="shared" si="7"/>
        <v>0</v>
      </c>
      <c r="M18" s="75">
        <f t="shared" si="8"/>
        <v>156000</v>
      </c>
      <c r="N18" s="77">
        <f t="shared" si="0"/>
        <v>438000</v>
      </c>
      <c r="O18" s="60">
        <v>2100</v>
      </c>
      <c r="P18" s="60">
        <v>34</v>
      </c>
      <c r="Q18" s="60">
        <v>10000</v>
      </c>
    </row>
    <row r="19" spans="1:17" ht="15.75" x14ac:dyDescent="0.25">
      <c r="A19" s="79" t="s">
        <v>39</v>
      </c>
      <c r="B19" s="80">
        <v>11492</v>
      </c>
      <c r="C19" s="80">
        <v>11582</v>
      </c>
      <c r="D19" s="71">
        <f t="shared" si="1"/>
        <v>90</v>
      </c>
      <c r="E19" s="81">
        <f t="shared" si="2"/>
        <v>134000</v>
      </c>
      <c r="F19" s="81">
        <f t="shared" si="3"/>
        <v>13000</v>
      </c>
      <c r="G19" s="72">
        <f t="shared" si="4"/>
        <v>147000</v>
      </c>
      <c r="H19" s="82">
        <v>5</v>
      </c>
      <c r="I19" s="82">
        <v>24</v>
      </c>
      <c r="J19" s="74">
        <f t="shared" si="5"/>
        <v>19</v>
      </c>
      <c r="K19" s="83">
        <f t="shared" si="6"/>
        <v>19</v>
      </c>
      <c r="L19" s="84">
        <f t="shared" si="7"/>
        <v>0</v>
      </c>
      <c r="M19" s="75">
        <f t="shared" si="8"/>
        <v>114000</v>
      </c>
      <c r="N19" s="77">
        <f t="shared" si="0"/>
        <v>261000</v>
      </c>
      <c r="O19" s="60">
        <v>2100</v>
      </c>
      <c r="P19" s="60">
        <v>16</v>
      </c>
      <c r="Q19" s="60">
        <v>35000</v>
      </c>
    </row>
    <row r="20" spans="1:17" ht="15.75" x14ac:dyDescent="0.25">
      <c r="A20" s="79" t="s">
        <v>40</v>
      </c>
      <c r="B20" s="80">
        <v>30980</v>
      </c>
      <c r="C20" s="80">
        <v>31119</v>
      </c>
      <c r="D20" s="71">
        <f t="shared" si="1"/>
        <v>139</v>
      </c>
      <c r="E20" s="81">
        <f t="shared" si="2"/>
        <v>208000</v>
      </c>
      <c r="F20" s="81">
        <f t="shared" si="3"/>
        <v>21000</v>
      </c>
      <c r="G20" s="72">
        <f t="shared" si="4"/>
        <v>229000</v>
      </c>
      <c r="H20" s="82">
        <v>2660</v>
      </c>
      <c r="I20" s="82">
        <v>2686</v>
      </c>
      <c r="J20" s="74">
        <f t="shared" si="5"/>
        <v>26</v>
      </c>
      <c r="K20" s="83">
        <f t="shared" si="6"/>
        <v>26</v>
      </c>
      <c r="L20" s="84">
        <f t="shared" si="7"/>
        <v>0</v>
      </c>
      <c r="M20" s="75">
        <f t="shared" si="8"/>
        <v>156000</v>
      </c>
      <c r="N20" s="77">
        <f t="shared" si="0"/>
        <v>385000</v>
      </c>
      <c r="O20" s="60">
        <v>2100</v>
      </c>
      <c r="P20" s="60">
        <v>67</v>
      </c>
      <c r="Q20" s="60">
        <v>60000</v>
      </c>
    </row>
    <row r="21" spans="1:17" ht="15.75" x14ac:dyDescent="0.25">
      <c r="A21" s="79" t="s">
        <v>41</v>
      </c>
      <c r="B21" s="80">
        <v>31240</v>
      </c>
      <c r="C21" s="80">
        <v>31389</v>
      </c>
      <c r="D21" s="71">
        <f t="shared" si="1"/>
        <v>149</v>
      </c>
      <c r="E21" s="81">
        <f t="shared" si="2"/>
        <v>224000</v>
      </c>
      <c r="F21" s="81">
        <f t="shared" si="3"/>
        <v>22000</v>
      </c>
      <c r="G21" s="72">
        <f t="shared" si="4"/>
        <v>246000</v>
      </c>
      <c r="H21" s="82">
        <v>662</v>
      </c>
      <c r="I21" s="82">
        <v>692</v>
      </c>
      <c r="J21" s="74">
        <f t="shared" si="5"/>
        <v>30</v>
      </c>
      <c r="K21" s="83">
        <f t="shared" si="6"/>
        <v>30</v>
      </c>
      <c r="L21" s="84">
        <f t="shared" si="7"/>
        <v>0</v>
      </c>
      <c r="M21" s="75">
        <f t="shared" si="8"/>
        <v>180000</v>
      </c>
      <c r="N21" s="77">
        <f t="shared" si="0"/>
        <v>426000</v>
      </c>
      <c r="O21" s="60">
        <v>2100</v>
      </c>
      <c r="P21" s="60">
        <v>33</v>
      </c>
      <c r="Q21" s="60">
        <v>30000</v>
      </c>
    </row>
    <row r="22" spans="1:17" ht="15.75" x14ac:dyDescent="0.25">
      <c r="A22" s="79" t="s">
        <v>42</v>
      </c>
      <c r="B22" s="80">
        <v>31522</v>
      </c>
      <c r="C22" s="80">
        <v>31657</v>
      </c>
      <c r="D22" s="71">
        <f t="shared" si="1"/>
        <v>135</v>
      </c>
      <c r="E22" s="81">
        <f t="shared" si="2"/>
        <v>202000</v>
      </c>
      <c r="F22" s="81">
        <f t="shared" si="3"/>
        <v>20000</v>
      </c>
      <c r="G22" s="72">
        <f t="shared" si="4"/>
        <v>222000</v>
      </c>
      <c r="H22" s="82">
        <v>2086</v>
      </c>
      <c r="I22" s="82">
        <v>2118</v>
      </c>
      <c r="J22" s="74">
        <f t="shared" si="5"/>
        <v>32</v>
      </c>
      <c r="K22" s="83">
        <f t="shared" si="6"/>
        <v>32</v>
      </c>
      <c r="L22" s="84">
        <f t="shared" si="7"/>
        <v>0</v>
      </c>
      <c r="M22" s="75">
        <f t="shared" si="8"/>
        <v>192000</v>
      </c>
      <c r="N22" s="77">
        <f t="shared" si="0"/>
        <v>414000</v>
      </c>
      <c r="O22" s="60">
        <v>2100</v>
      </c>
      <c r="P22" s="60">
        <v>11</v>
      </c>
      <c r="Q22" s="60">
        <v>15000</v>
      </c>
    </row>
    <row r="23" spans="1:17" ht="15.75" x14ac:dyDescent="0.25">
      <c r="A23" s="79" t="s">
        <v>43</v>
      </c>
      <c r="B23" s="80">
        <v>33355</v>
      </c>
      <c r="C23" s="80">
        <v>33568</v>
      </c>
      <c r="D23" s="71">
        <f t="shared" si="1"/>
        <v>213</v>
      </c>
      <c r="E23" s="81">
        <f t="shared" si="2"/>
        <v>325000</v>
      </c>
      <c r="F23" s="81">
        <f t="shared" si="3"/>
        <v>33000</v>
      </c>
      <c r="G23" s="72">
        <f t="shared" si="4"/>
        <v>358000</v>
      </c>
      <c r="H23" s="82">
        <v>1339</v>
      </c>
      <c r="I23" s="82">
        <v>1360</v>
      </c>
      <c r="J23" s="74">
        <f t="shared" si="5"/>
        <v>21</v>
      </c>
      <c r="K23" s="83">
        <f t="shared" si="6"/>
        <v>21</v>
      </c>
      <c r="L23" s="84">
        <f t="shared" si="7"/>
        <v>0</v>
      </c>
      <c r="M23" s="75">
        <f t="shared" si="8"/>
        <v>126000</v>
      </c>
      <c r="N23" s="77">
        <f t="shared" si="0"/>
        <v>484000</v>
      </c>
      <c r="O23" s="60">
        <v>2100</v>
      </c>
      <c r="P23" s="60">
        <v>11</v>
      </c>
      <c r="Q23" s="60">
        <v>30000</v>
      </c>
    </row>
    <row r="24" spans="1:17" ht="15.75" x14ac:dyDescent="0.25">
      <c r="A24" s="79" t="s">
        <v>44</v>
      </c>
      <c r="B24" s="80">
        <v>36435</v>
      </c>
      <c r="C24" s="80">
        <v>36619</v>
      </c>
      <c r="D24" s="71">
        <f t="shared" si="1"/>
        <v>184</v>
      </c>
      <c r="E24" s="81">
        <f t="shared" si="2"/>
        <v>277000</v>
      </c>
      <c r="F24" s="81">
        <f t="shared" si="3"/>
        <v>28000</v>
      </c>
      <c r="G24" s="72">
        <f t="shared" si="4"/>
        <v>305000</v>
      </c>
      <c r="H24" s="82">
        <v>2494</v>
      </c>
      <c r="I24" s="82">
        <v>2519</v>
      </c>
      <c r="J24" s="74">
        <f t="shared" si="5"/>
        <v>25</v>
      </c>
      <c r="K24" s="83">
        <f t="shared" si="6"/>
        <v>25</v>
      </c>
      <c r="L24" s="84">
        <f t="shared" si="7"/>
        <v>0</v>
      </c>
      <c r="M24" s="75">
        <f t="shared" si="8"/>
        <v>150000</v>
      </c>
      <c r="N24" s="77">
        <f t="shared" si="0"/>
        <v>455000</v>
      </c>
      <c r="O24" s="60">
        <v>2100</v>
      </c>
      <c r="P24" s="60">
        <v>28</v>
      </c>
      <c r="Q24" s="60">
        <v>20000</v>
      </c>
    </row>
    <row r="25" spans="1:17" ht="15.75" x14ac:dyDescent="0.25">
      <c r="A25" s="79" t="s">
        <v>45</v>
      </c>
      <c r="B25" s="80">
        <v>34253</v>
      </c>
      <c r="C25" s="80">
        <v>34363</v>
      </c>
      <c r="D25" s="71">
        <f t="shared" si="1"/>
        <v>110</v>
      </c>
      <c r="E25" s="81">
        <f t="shared" si="2"/>
        <v>164000</v>
      </c>
      <c r="F25" s="81">
        <f t="shared" si="3"/>
        <v>16000</v>
      </c>
      <c r="G25" s="72">
        <f t="shared" si="4"/>
        <v>180000</v>
      </c>
      <c r="H25" s="82">
        <v>279</v>
      </c>
      <c r="I25" s="82">
        <v>299</v>
      </c>
      <c r="J25" s="74">
        <f t="shared" si="5"/>
        <v>20</v>
      </c>
      <c r="K25" s="83">
        <f t="shared" si="6"/>
        <v>20</v>
      </c>
      <c r="L25" s="84">
        <f t="shared" si="7"/>
        <v>0</v>
      </c>
      <c r="M25" s="75">
        <f t="shared" si="8"/>
        <v>120000</v>
      </c>
      <c r="N25" s="77">
        <f t="shared" si="0"/>
        <v>300000</v>
      </c>
      <c r="O25" s="60">
        <v>2100</v>
      </c>
      <c r="P25" s="60">
        <v>3</v>
      </c>
      <c r="Q25" s="60">
        <v>25000</v>
      </c>
    </row>
    <row r="26" spans="1:17" ht="15.75" x14ac:dyDescent="0.25">
      <c r="A26" s="79" t="s">
        <v>46</v>
      </c>
      <c r="B26" s="80">
        <v>33516</v>
      </c>
      <c r="C26" s="80">
        <v>33648</v>
      </c>
      <c r="D26" s="71">
        <f t="shared" si="1"/>
        <v>132</v>
      </c>
      <c r="E26" s="81">
        <f t="shared" si="2"/>
        <v>197000</v>
      </c>
      <c r="F26" s="81">
        <f t="shared" si="3"/>
        <v>20000</v>
      </c>
      <c r="G26" s="72">
        <f t="shared" si="4"/>
        <v>217000</v>
      </c>
      <c r="H26" s="82">
        <v>5260</v>
      </c>
      <c r="I26" s="82">
        <v>5288</v>
      </c>
      <c r="J26" s="74">
        <f t="shared" si="5"/>
        <v>28</v>
      </c>
      <c r="K26" s="83">
        <f t="shared" si="6"/>
        <v>28</v>
      </c>
      <c r="L26" s="84">
        <f t="shared" si="7"/>
        <v>0</v>
      </c>
      <c r="M26" s="75">
        <f t="shared" si="8"/>
        <v>168000</v>
      </c>
      <c r="N26" s="77">
        <f t="shared" si="0"/>
        <v>385000</v>
      </c>
      <c r="O26" s="60">
        <v>2100</v>
      </c>
      <c r="P26" s="60">
        <v>44</v>
      </c>
      <c r="Q26" s="60">
        <v>25000</v>
      </c>
    </row>
    <row r="27" spans="1:17" ht="15.75" x14ac:dyDescent="0.25">
      <c r="A27" s="79" t="s">
        <v>47</v>
      </c>
      <c r="B27" s="80">
        <v>31185</v>
      </c>
      <c r="C27" s="80">
        <v>31320</v>
      </c>
      <c r="D27" s="71">
        <f t="shared" si="1"/>
        <v>135</v>
      </c>
      <c r="E27" s="81">
        <f t="shared" si="2"/>
        <v>202000</v>
      </c>
      <c r="F27" s="81">
        <f t="shared" si="3"/>
        <v>20000</v>
      </c>
      <c r="G27" s="72">
        <f t="shared" si="4"/>
        <v>222000</v>
      </c>
      <c r="H27" s="82">
        <v>618</v>
      </c>
      <c r="I27" s="82">
        <v>640</v>
      </c>
      <c r="J27" s="74">
        <f t="shared" si="5"/>
        <v>22</v>
      </c>
      <c r="K27" s="83">
        <f t="shared" si="6"/>
        <v>22</v>
      </c>
      <c r="L27" s="84">
        <f t="shared" si="7"/>
        <v>0</v>
      </c>
      <c r="M27" s="75">
        <f t="shared" si="8"/>
        <v>132000</v>
      </c>
      <c r="N27" s="77">
        <f t="shared" si="0"/>
        <v>354000</v>
      </c>
      <c r="O27" s="60">
        <v>2100</v>
      </c>
      <c r="P27" s="60">
        <v>9</v>
      </c>
      <c r="Q27" s="60">
        <v>20000</v>
      </c>
    </row>
    <row r="28" spans="1:17" ht="15.75" x14ac:dyDescent="0.25">
      <c r="A28" s="79" t="s">
        <v>48</v>
      </c>
      <c r="B28" s="80">
        <v>32998</v>
      </c>
      <c r="C28" s="80">
        <v>33100</v>
      </c>
      <c r="D28" s="71">
        <f t="shared" si="1"/>
        <v>102</v>
      </c>
      <c r="E28" s="81">
        <f t="shared" si="2"/>
        <v>151000</v>
      </c>
      <c r="F28" s="81">
        <f t="shared" si="3"/>
        <v>15000</v>
      </c>
      <c r="G28" s="72">
        <f t="shared" si="4"/>
        <v>166000</v>
      </c>
      <c r="H28" s="82">
        <v>650</v>
      </c>
      <c r="I28" s="82">
        <v>694</v>
      </c>
      <c r="J28" s="74">
        <f t="shared" si="5"/>
        <v>44</v>
      </c>
      <c r="K28" s="83">
        <f t="shared" si="6"/>
        <v>32</v>
      </c>
      <c r="L28" s="84">
        <f t="shared" si="7"/>
        <v>12</v>
      </c>
      <c r="M28" s="75">
        <f t="shared" si="8"/>
        <v>348000</v>
      </c>
      <c r="N28" s="77">
        <f t="shared" si="0"/>
        <v>514000</v>
      </c>
      <c r="O28" s="60">
        <v>2100</v>
      </c>
      <c r="P28" s="60">
        <v>32</v>
      </c>
      <c r="Q28" s="60">
        <v>65000</v>
      </c>
    </row>
    <row r="29" spans="1:17" ht="15.75" x14ac:dyDescent="0.25">
      <c r="A29" s="79" t="s">
        <v>49</v>
      </c>
      <c r="B29" s="80">
        <v>26860</v>
      </c>
      <c r="C29" s="80">
        <v>26992</v>
      </c>
      <c r="D29" s="71">
        <f t="shared" si="1"/>
        <v>132</v>
      </c>
      <c r="E29" s="81">
        <f t="shared" si="2"/>
        <v>197000</v>
      </c>
      <c r="F29" s="81">
        <f t="shared" si="3"/>
        <v>20000</v>
      </c>
      <c r="G29" s="72">
        <f t="shared" si="4"/>
        <v>217000</v>
      </c>
      <c r="H29" s="82">
        <v>74</v>
      </c>
      <c r="I29" s="82">
        <v>92</v>
      </c>
      <c r="J29" s="74">
        <f t="shared" si="5"/>
        <v>18</v>
      </c>
      <c r="K29" s="83">
        <f t="shared" si="6"/>
        <v>18</v>
      </c>
      <c r="L29" s="84">
        <f t="shared" si="7"/>
        <v>0</v>
      </c>
      <c r="M29" s="75">
        <f t="shared" si="8"/>
        <v>108000</v>
      </c>
      <c r="N29" s="77">
        <f t="shared" si="0"/>
        <v>325000</v>
      </c>
      <c r="O29" s="60">
        <v>2100</v>
      </c>
      <c r="P29" s="60">
        <v>4</v>
      </c>
      <c r="Q29" s="60"/>
    </row>
    <row r="30" spans="1:17" ht="15.75" x14ac:dyDescent="0.25">
      <c r="A30" s="79" t="s">
        <v>50</v>
      </c>
      <c r="B30" s="80">
        <v>30843</v>
      </c>
      <c r="C30" s="80">
        <v>30987</v>
      </c>
      <c r="D30" s="71">
        <f t="shared" si="1"/>
        <v>144</v>
      </c>
      <c r="E30" s="81">
        <f t="shared" si="2"/>
        <v>216000</v>
      </c>
      <c r="F30" s="81">
        <f t="shared" si="3"/>
        <v>22000</v>
      </c>
      <c r="G30" s="72">
        <f t="shared" si="4"/>
        <v>238000</v>
      </c>
      <c r="H30" s="82">
        <v>1653</v>
      </c>
      <c r="I30" s="82">
        <v>10</v>
      </c>
      <c r="J30" s="74">
        <v>19</v>
      </c>
      <c r="K30" s="83">
        <f t="shared" si="6"/>
        <v>19</v>
      </c>
      <c r="L30" s="84">
        <f t="shared" si="7"/>
        <v>0</v>
      </c>
      <c r="M30" s="75">
        <f t="shared" si="8"/>
        <v>114000</v>
      </c>
      <c r="N30" s="77">
        <f t="shared" si="0"/>
        <v>352000</v>
      </c>
      <c r="O30" s="60">
        <v>2100</v>
      </c>
      <c r="P30" s="60">
        <v>36</v>
      </c>
      <c r="Q30" s="60">
        <v>55000</v>
      </c>
    </row>
    <row r="31" spans="1:17" ht="15.75" x14ac:dyDescent="0.25">
      <c r="A31" s="79" t="s">
        <v>51</v>
      </c>
      <c r="B31" s="80">
        <v>37416</v>
      </c>
      <c r="C31" s="80">
        <v>37572</v>
      </c>
      <c r="D31" s="71">
        <f t="shared" si="1"/>
        <v>156</v>
      </c>
      <c r="E31" s="81">
        <f t="shared" si="2"/>
        <v>234000</v>
      </c>
      <c r="F31" s="81">
        <f t="shared" si="3"/>
        <v>23000</v>
      </c>
      <c r="G31" s="72">
        <f t="shared" si="4"/>
        <v>257000</v>
      </c>
      <c r="H31" s="82">
        <v>1558</v>
      </c>
      <c r="I31" s="82">
        <v>13</v>
      </c>
      <c r="J31" s="74">
        <v>18</v>
      </c>
      <c r="K31" s="83">
        <f t="shared" si="6"/>
        <v>18</v>
      </c>
      <c r="L31" s="84">
        <f t="shared" si="7"/>
        <v>0</v>
      </c>
      <c r="M31" s="75">
        <f t="shared" si="8"/>
        <v>108000</v>
      </c>
      <c r="N31" s="77">
        <f t="shared" si="0"/>
        <v>365000</v>
      </c>
      <c r="O31" s="60">
        <v>2100</v>
      </c>
      <c r="P31" s="60">
        <v>28</v>
      </c>
      <c r="Q31" s="60">
        <v>35000</v>
      </c>
    </row>
    <row r="32" spans="1:17" ht="15.75" x14ac:dyDescent="0.25">
      <c r="A32" s="79" t="s">
        <v>52</v>
      </c>
      <c r="B32" s="80">
        <v>31775</v>
      </c>
      <c r="C32" s="80">
        <v>32116</v>
      </c>
      <c r="D32" s="71">
        <f t="shared" si="1"/>
        <v>341</v>
      </c>
      <c r="E32" s="81">
        <f t="shared" si="2"/>
        <v>554000</v>
      </c>
      <c r="F32" s="81">
        <f t="shared" si="3"/>
        <v>55000</v>
      </c>
      <c r="G32" s="72">
        <f t="shared" si="4"/>
        <v>609000</v>
      </c>
      <c r="H32" s="82">
        <v>383</v>
      </c>
      <c r="I32" s="82">
        <v>392</v>
      </c>
      <c r="J32" s="74">
        <f t="shared" si="5"/>
        <v>9</v>
      </c>
      <c r="K32" s="83">
        <f t="shared" si="6"/>
        <v>9</v>
      </c>
      <c r="L32" s="84">
        <f t="shared" si="7"/>
        <v>0</v>
      </c>
      <c r="M32" s="75">
        <f t="shared" si="8"/>
        <v>54000</v>
      </c>
      <c r="N32" s="77">
        <f t="shared" si="0"/>
        <v>663000</v>
      </c>
      <c r="O32" s="60"/>
      <c r="P32" s="60"/>
      <c r="Q32" s="60"/>
    </row>
    <row r="33" spans="1:17" ht="15.75" x14ac:dyDescent="0.25">
      <c r="A33" s="79" t="s">
        <v>53</v>
      </c>
      <c r="B33" s="80">
        <v>35462</v>
      </c>
      <c r="C33" s="80">
        <v>35868</v>
      </c>
      <c r="D33" s="71">
        <f t="shared" si="1"/>
        <v>406</v>
      </c>
      <c r="E33" s="81">
        <f t="shared" si="2"/>
        <v>672000</v>
      </c>
      <c r="F33" s="81">
        <f t="shared" si="3"/>
        <v>67000</v>
      </c>
      <c r="G33" s="72">
        <f t="shared" si="4"/>
        <v>739000</v>
      </c>
      <c r="H33" s="82">
        <v>3781</v>
      </c>
      <c r="I33" s="82">
        <v>3800</v>
      </c>
      <c r="J33" s="74">
        <f t="shared" si="5"/>
        <v>19</v>
      </c>
      <c r="K33" s="83">
        <f t="shared" si="6"/>
        <v>19</v>
      </c>
      <c r="L33" s="84">
        <f t="shared" si="7"/>
        <v>0</v>
      </c>
      <c r="M33" s="75">
        <f t="shared" si="8"/>
        <v>114000</v>
      </c>
      <c r="N33" s="77">
        <f t="shared" si="0"/>
        <v>853000</v>
      </c>
      <c r="O33" s="60"/>
      <c r="P33" s="60"/>
      <c r="Q33" s="60"/>
    </row>
    <row r="34" spans="1:17" ht="15.75" x14ac:dyDescent="0.25">
      <c r="A34" s="79" t="s">
        <v>54</v>
      </c>
      <c r="B34" s="80">
        <v>30076</v>
      </c>
      <c r="C34" s="80">
        <v>30686</v>
      </c>
      <c r="D34" s="71">
        <f t="shared" si="1"/>
        <v>610</v>
      </c>
      <c r="E34" s="81">
        <f t="shared" si="2"/>
        <v>1132000</v>
      </c>
      <c r="F34" s="81">
        <f t="shared" si="3"/>
        <v>113000</v>
      </c>
      <c r="G34" s="72">
        <f t="shared" si="4"/>
        <v>1245000</v>
      </c>
      <c r="H34" s="82">
        <v>6594</v>
      </c>
      <c r="I34" s="82">
        <v>6644</v>
      </c>
      <c r="J34" s="74">
        <f t="shared" si="5"/>
        <v>50</v>
      </c>
      <c r="K34" s="83">
        <f t="shared" si="6"/>
        <v>32</v>
      </c>
      <c r="L34" s="84">
        <f t="shared" si="7"/>
        <v>18</v>
      </c>
      <c r="M34" s="75">
        <f t="shared" si="8"/>
        <v>426000</v>
      </c>
      <c r="N34" s="77">
        <f t="shared" si="0"/>
        <v>1671000</v>
      </c>
      <c r="O34" s="60">
        <v>2100</v>
      </c>
      <c r="P34" s="60">
        <v>0</v>
      </c>
      <c r="Q34" s="60">
        <v>45000</v>
      </c>
    </row>
    <row r="35" spans="1:17" ht="15.75" x14ac:dyDescent="0.25">
      <c r="A35" s="79" t="s">
        <v>55</v>
      </c>
      <c r="B35" s="80">
        <v>12428</v>
      </c>
      <c r="C35" s="80">
        <v>12602</v>
      </c>
      <c r="D35" s="71">
        <f t="shared" si="1"/>
        <v>174</v>
      </c>
      <c r="E35" s="81">
        <f t="shared" si="2"/>
        <v>262000</v>
      </c>
      <c r="F35" s="81">
        <f t="shared" si="3"/>
        <v>26000</v>
      </c>
      <c r="G35" s="72">
        <f t="shared" si="4"/>
        <v>288000</v>
      </c>
      <c r="H35" s="82">
        <v>2108</v>
      </c>
      <c r="I35" s="82">
        <v>2133</v>
      </c>
      <c r="J35" s="74">
        <f t="shared" si="5"/>
        <v>25</v>
      </c>
      <c r="K35" s="83">
        <f t="shared" si="6"/>
        <v>25</v>
      </c>
      <c r="L35" s="84">
        <f t="shared" si="7"/>
        <v>0</v>
      </c>
      <c r="M35" s="75">
        <f t="shared" si="8"/>
        <v>150000</v>
      </c>
      <c r="N35" s="77">
        <f t="shared" si="0"/>
        <v>438000</v>
      </c>
      <c r="O35" s="60">
        <v>2100</v>
      </c>
      <c r="P35" s="60">
        <v>59</v>
      </c>
      <c r="Q35" s="60"/>
    </row>
    <row r="36" spans="1:17" ht="15.75" x14ac:dyDescent="0.25">
      <c r="A36" s="79" t="s">
        <v>56</v>
      </c>
      <c r="B36" s="80">
        <v>35736</v>
      </c>
      <c r="C36" s="80">
        <v>35893</v>
      </c>
      <c r="D36" s="71">
        <f t="shared" si="1"/>
        <v>157</v>
      </c>
      <c r="E36" s="81">
        <f t="shared" si="2"/>
        <v>236000</v>
      </c>
      <c r="F36" s="81">
        <f t="shared" si="3"/>
        <v>24000</v>
      </c>
      <c r="G36" s="72">
        <f t="shared" si="4"/>
        <v>260000</v>
      </c>
      <c r="H36" s="82">
        <v>8027</v>
      </c>
      <c r="I36" s="82">
        <v>8059</v>
      </c>
      <c r="J36" s="74">
        <f t="shared" si="5"/>
        <v>32</v>
      </c>
      <c r="K36" s="83">
        <f t="shared" si="6"/>
        <v>32</v>
      </c>
      <c r="L36" s="84">
        <f t="shared" si="7"/>
        <v>0</v>
      </c>
      <c r="M36" s="75">
        <f t="shared" si="8"/>
        <v>192000</v>
      </c>
      <c r="N36" s="77">
        <f t="shared" si="0"/>
        <v>452000</v>
      </c>
      <c r="O36" s="60">
        <v>2100</v>
      </c>
      <c r="P36" s="60">
        <v>4</v>
      </c>
      <c r="Q36" s="60">
        <v>65000</v>
      </c>
    </row>
    <row r="37" spans="1:17" ht="15.75" x14ac:dyDescent="0.25">
      <c r="A37" s="79" t="s">
        <v>57</v>
      </c>
      <c r="B37" s="80">
        <v>37033</v>
      </c>
      <c r="C37" s="80">
        <v>37251</v>
      </c>
      <c r="D37" s="71">
        <f t="shared" si="1"/>
        <v>218</v>
      </c>
      <c r="E37" s="81">
        <f t="shared" si="2"/>
        <v>334000</v>
      </c>
      <c r="F37" s="81">
        <f t="shared" si="3"/>
        <v>33000</v>
      </c>
      <c r="G37" s="72">
        <f t="shared" si="4"/>
        <v>367000</v>
      </c>
      <c r="H37" s="82">
        <v>2369</v>
      </c>
      <c r="I37" s="82">
        <v>2410</v>
      </c>
      <c r="J37" s="74">
        <f t="shared" si="5"/>
        <v>41</v>
      </c>
      <c r="K37" s="83">
        <f t="shared" si="6"/>
        <v>32</v>
      </c>
      <c r="L37" s="84">
        <f t="shared" si="7"/>
        <v>9</v>
      </c>
      <c r="M37" s="75">
        <f t="shared" si="8"/>
        <v>309000</v>
      </c>
      <c r="N37" s="77">
        <f t="shared" si="0"/>
        <v>676000</v>
      </c>
      <c r="O37" s="60">
        <v>2100</v>
      </c>
      <c r="P37" s="60">
        <v>53</v>
      </c>
      <c r="Q37" s="60">
        <v>30000</v>
      </c>
    </row>
    <row r="38" spans="1:17" ht="15.75" x14ac:dyDescent="0.25">
      <c r="A38" s="79" t="s">
        <v>58</v>
      </c>
      <c r="B38" s="80">
        <v>11264</v>
      </c>
      <c r="C38" s="80">
        <v>11418</v>
      </c>
      <c r="D38" s="71">
        <f t="shared" si="1"/>
        <v>154</v>
      </c>
      <c r="E38" s="81">
        <f t="shared" si="2"/>
        <v>231000</v>
      </c>
      <c r="F38" s="81">
        <f t="shared" si="3"/>
        <v>23000</v>
      </c>
      <c r="G38" s="72">
        <f t="shared" si="4"/>
        <v>254000</v>
      </c>
      <c r="H38" s="82">
        <v>4832</v>
      </c>
      <c r="I38" s="82">
        <v>4855</v>
      </c>
      <c r="J38" s="74">
        <f t="shared" si="5"/>
        <v>23</v>
      </c>
      <c r="K38" s="83">
        <f t="shared" si="6"/>
        <v>23</v>
      </c>
      <c r="L38" s="84">
        <f t="shared" si="7"/>
        <v>0</v>
      </c>
      <c r="M38" s="75">
        <f t="shared" si="8"/>
        <v>138000</v>
      </c>
      <c r="N38" s="77">
        <f t="shared" si="0"/>
        <v>392000</v>
      </c>
      <c r="O38" s="60">
        <v>2100</v>
      </c>
      <c r="P38" s="60">
        <v>11</v>
      </c>
      <c r="Q38" s="60">
        <v>25000</v>
      </c>
    </row>
    <row r="39" spans="1:17" ht="15.75" x14ac:dyDescent="0.25">
      <c r="A39" s="79" t="s">
        <v>59</v>
      </c>
      <c r="B39" s="80">
        <v>3030</v>
      </c>
      <c r="C39" s="80">
        <v>3275</v>
      </c>
      <c r="D39" s="71">
        <f t="shared" si="1"/>
        <v>245</v>
      </c>
      <c r="E39" s="81">
        <f t="shared" si="2"/>
        <v>382000</v>
      </c>
      <c r="F39" s="81">
        <f t="shared" si="3"/>
        <v>38000</v>
      </c>
      <c r="G39" s="72">
        <f t="shared" si="4"/>
        <v>420000</v>
      </c>
      <c r="H39" s="82">
        <v>684</v>
      </c>
      <c r="I39" s="82">
        <v>719</v>
      </c>
      <c r="J39" s="74">
        <f t="shared" si="5"/>
        <v>35</v>
      </c>
      <c r="K39" s="83">
        <f t="shared" si="6"/>
        <v>32</v>
      </c>
      <c r="L39" s="84">
        <f t="shared" si="7"/>
        <v>3</v>
      </c>
      <c r="M39" s="75">
        <f t="shared" si="8"/>
        <v>231000</v>
      </c>
      <c r="N39" s="77">
        <f t="shared" si="0"/>
        <v>651000</v>
      </c>
      <c r="O39" s="60">
        <v>2100</v>
      </c>
      <c r="P39" s="60">
        <v>27</v>
      </c>
      <c r="Q39" s="60"/>
    </row>
    <row r="40" spans="1:17" ht="15.75" x14ac:dyDescent="0.25">
      <c r="A40" s="79" t="s">
        <v>60</v>
      </c>
      <c r="B40" s="80">
        <v>33912</v>
      </c>
      <c r="C40" s="80">
        <v>34019</v>
      </c>
      <c r="D40" s="71">
        <f t="shared" si="1"/>
        <v>107</v>
      </c>
      <c r="E40" s="81">
        <f t="shared" si="2"/>
        <v>159000</v>
      </c>
      <c r="F40" s="81">
        <f t="shared" si="3"/>
        <v>16000</v>
      </c>
      <c r="G40" s="72">
        <f t="shared" si="4"/>
        <v>175000</v>
      </c>
      <c r="H40" s="82">
        <v>6177</v>
      </c>
      <c r="I40" s="82">
        <v>6204</v>
      </c>
      <c r="J40" s="74">
        <f t="shared" si="5"/>
        <v>27</v>
      </c>
      <c r="K40" s="83">
        <f t="shared" si="6"/>
        <v>27</v>
      </c>
      <c r="L40" s="84">
        <f t="shared" si="7"/>
        <v>0</v>
      </c>
      <c r="M40" s="75">
        <f t="shared" si="8"/>
        <v>162000</v>
      </c>
      <c r="N40" s="77">
        <f t="shared" si="0"/>
        <v>337000</v>
      </c>
      <c r="O40" s="60">
        <v>2100</v>
      </c>
      <c r="P40" s="60">
        <v>8</v>
      </c>
      <c r="Q40" s="60">
        <v>30000</v>
      </c>
    </row>
    <row r="41" spans="1:17" ht="15.75" x14ac:dyDescent="0.25">
      <c r="A41" s="79" t="s">
        <v>61</v>
      </c>
      <c r="B41" s="80">
        <v>34727</v>
      </c>
      <c r="C41" s="80">
        <v>34915</v>
      </c>
      <c r="D41" s="71">
        <f t="shared" si="1"/>
        <v>188</v>
      </c>
      <c r="E41" s="81">
        <f>ROUND(IF(D41&gt;800,(D41-800)*2587+2503*200+2242*200+1786*200+1533*100+100*1484,IF(D41&gt;600,(D41-600)*2503+200*2242+200*1786+100*1533+100*1484,IF(D41&gt;400,(D41-400)*2242+200*1786+100*1533+100*1484,IF(D41&gt;200,(D41-200)*1786+100*1533+100*1484,IF(D41&gt;100,(D41-100)*1533+100*1484,D41*1484))))),-3)</f>
        <v>283000</v>
      </c>
      <c r="F41" s="81">
        <f t="shared" si="3"/>
        <v>28000</v>
      </c>
      <c r="G41" s="72">
        <f t="shared" si="4"/>
        <v>311000</v>
      </c>
      <c r="H41" s="82">
        <v>2558</v>
      </c>
      <c r="I41" s="82">
        <v>2593</v>
      </c>
      <c r="J41" s="74">
        <f t="shared" si="5"/>
        <v>35</v>
      </c>
      <c r="K41" s="83">
        <f t="shared" si="6"/>
        <v>32</v>
      </c>
      <c r="L41" s="84">
        <f t="shared" si="7"/>
        <v>3</v>
      </c>
      <c r="M41" s="75">
        <f t="shared" si="8"/>
        <v>231000</v>
      </c>
      <c r="N41" s="77">
        <f t="shared" si="0"/>
        <v>542000</v>
      </c>
      <c r="O41" s="60">
        <v>2100</v>
      </c>
      <c r="P41" s="60">
        <v>8</v>
      </c>
      <c r="Q41" s="60">
        <v>35000</v>
      </c>
    </row>
    <row r="42" spans="1:17" ht="15.75" x14ac:dyDescent="0.25">
      <c r="A42" s="79" t="s">
        <v>62</v>
      </c>
      <c r="B42" s="80">
        <v>31423</v>
      </c>
      <c r="C42" s="80">
        <v>31549</v>
      </c>
      <c r="D42" s="71">
        <f t="shared" si="1"/>
        <v>126</v>
      </c>
      <c r="E42" s="81">
        <f t="shared" si="2"/>
        <v>188000</v>
      </c>
      <c r="F42" s="81">
        <f t="shared" si="3"/>
        <v>19000</v>
      </c>
      <c r="G42" s="72">
        <f t="shared" si="4"/>
        <v>207000</v>
      </c>
      <c r="H42" s="82">
        <v>1698</v>
      </c>
      <c r="I42" s="82">
        <v>1720</v>
      </c>
      <c r="J42" s="74">
        <f t="shared" si="5"/>
        <v>22</v>
      </c>
      <c r="K42" s="83">
        <f t="shared" si="6"/>
        <v>22</v>
      </c>
      <c r="L42" s="84">
        <f t="shared" si="7"/>
        <v>0</v>
      </c>
      <c r="M42" s="75">
        <f t="shared" si="8"/>
        <v>132000</v>
      </c>
      <c r="N42" s="77">
        <f t="shared" si="0"/>
        <v>339000</v>
      </c>
      <c r="O42" s="60">
        <v>2100</v>
      </c>
      <c r="P42" s="60">
        <v>29</v>
      </c>
      <c r="Q42" s="60"/>
    </row>
    <row r="43" spans="1:17" ht="15.75" x14ac:dyDescent="0.25">
      <c r="A43" s="79" t="s">
        <v>63</v>
      </c>
      <c r="B43" s="80">
        <v>39385</v>
      </c>
      <c r="C43" s="80">
        <v>39517</v>
      </c>
      <c r="D43" s="71">
        <f t="shared" si="1"/>
        <v>132</v>
      </c>
      <c r="E43" s="81">
        <f t="shared" si="2"/>
        <v>197000</v>
      </c>
      <c r="F43" s="81">
        <f t="shared" si="3"/>
        <v>20000</v>
      </c>
      <c r="G43" s="72">
        <f t="shared" si="4"/>
        <v>217000</v>
      </c>
      <c r="H43" s="82">
        <v>2747</v>
      </c>
      <c r="I43" s="82">
        <v>2777</v>
      </c>
      <c r="J43" s="74">
        <f t="shared" si="5"/>
        <v>30</v>
      </c>
      <c r="K43" s="83">
        <f t="shared" si="6"/>
        <v>30</v>
      </c>
      <c r="L43" s="84">
        <f t="shared" si="7"/>
        <v>0</v>
      </c>
      <c r="M43" s="75">
        <f t="shared" si="8"/>
        <v>180000</v>
      </c>
      <c r="N43" s="77">
        <f t="shared" si="0"/>
        <v>397000</v>
      </c>
      <c r="O43" s="60">
        <v>2100</v>
      </c>
      <c r="P43" s="60">
        <v>22</v>
      </c>
      <c r="Q43" s="60"/>
    </row>
    <row r="44" spans="1:17" ht="15.75" x14ac:dyDescent="0.25">
      <c r="A44" s="79" t="s">
        <v>64</v>
      </c>
      <c r="B44" s="80">
        <v>33591</v>
      </c>
      <c r="C44" s="80">
        <v>33750</v>
      </c>
      <c r="D44" s="71">
        <f t="shared" si="1"/>
        <v>159</v>
      </c>
      <c r="E44" s="81">
        <f t="shared" si="2"/>
        <v>239000</v>
      </c>
      <c r="F44" s="81">
        <f t="shared" si="3"/>
        <v>24000</v>
      </c>
      <c r="G44" s="72">
        <f t="shared" si="4"/>
        <v>263000</v>
      </c>
      <c r="H44" s="82">
        <v>192</v>
      </c>
      <c r="I44" s="82">
        <v>220</v>
      </c>
      <c r="J44" s="74">
        <f t="shared" si="5"/>
        <v>28</v>
      </c>
      <c r="K44" s="83">
        <f t="shared" si="6"/>
        <v>28</v>
      </c>
      <c r="L44" s="84">
        <f t="shared" si="7"/>
        <v>0</v>
      </c>
      <c r="M44" s="75">
        <f t="shared" si="8"/>
        <v>168000</v>
      </c>
      <c r="N44" s="77">
        <f t="shared" si="0"/>
        <v>431000</v>
      </c>
      <c r="O44" s="60">
        <v>2100</v>
      </c>
      <c r="P44" s="60">
        <v>15</v>
      </c>
      <c r="Q44" s="60"/>
    </row>
    <row r="45" spans="1:17" ht="15.75" x14ac:dyDescent="0.25">
      <c r="A45" s="79" t="s">
        <v>65</v>
      </c>
      <c r="B45" s="80">
        <v>34693</v>
      </c>
      <c r="C45" s="80">
        <v>34847</v>
      </c>
      <c r="D45" s="71">
        <f t="shared" si="1"/>
        <v>154</v>
      </c>
      <c r="E45" s="81">
        <f t="shared" si="2"/>
        <v>231000</v>
      </c>
      <c r="F45" s="81">
        <f t="shared" si="3"/>
        <v>23000</v>
      </c>
      <c r="G45" s="72">
        <f t="shared" si="4"/>
        <v>254000</v>
      </c>
      <c r="H45" s="82">
        <v>1907</v>
      </c>
      <c r="I45" s="82">
        <v>1932</v>
      </c>
      <c r="J45" s="74">
        <f t="shared" si="5"/>
        <v>25</v>
      </c>
      <c r="K45" s="83">
        <f t="shared" si="6"/>
        <v>25</v>
      </c>
      <c r="L45" s="84">
        <f t="shared" si="7"/>
        <v>0</v>
      </c>
      <c r="M45" s="75">
        <f t="shared" si="8"/>
        <v>150000</v>
      </c>
      <c r="N45" s="77">
        <f t="shared" si="0"/>
        <v>404000</v>
      </c>
      <c r="O45" s="60">
        <v>2100</v>
      </c>
      <c r="P45" s="60">
        <v>8</v>
      </c>
      <c r="Q45" s="60">
        <v>10000</v>
      </c>
    </row>
    <row r="46" spans="1:17" ht="15.75" x14ac:dyDescent="0.25">
      <c r="A46" s="79" t="s">
        <v>66</v>
      </c>
      <c r="B46" s="80">
        <v>36313</v>
      </c>
      <c r="C46" s="80">
        <v>36447</v>
      </c>
      <c r="D46" s="71">
        <f t="shared" si="1"/>
        <v>134</v>
      </c>
      <c r="E46" s="81">
        <f t="shared" si="2"/>
        <v>201000</v>
      </c>
      <c r="F46" s="81">
        <f t="shared" si="3"/>
        <v>20000</v>
      </c>
      <c r="G46" s="72">
        <f t="shared" si="4"/>
        <v>221000</v>
      </c>
      <c r="H46" s="82">
        <v>1842</v>
      </c>
      <c r="I46" s="82">
        <v>1862</v>
      </c>
      <c r="J46" s="74">
        <f t="shared" si="5"/>
        <v>20</v>
      </c>
      <c r="K46" s="83">
        <f t="shared" si="6"/>
        <v>20</v>
      </c>
      <c r="L46" s="84">
        <f t="shared" si="7"/>
        <v>0</v>
      </c>
      <c r="M46" s="75">
        <f t="shared" si="8"/>
        <v>120000</v>
      </c>
      <c r="N46" s="77">
        <f t="shared" si="0"/>
        <v>341000</v>
      </c>
      <c r="O46" s="60">
        <v>2100</v>
      </c>
      <c r="P46" s="60">
        <v>12</v>
      </c>
      <c r="Q46" s="60">
        <v>10000</v>
      </c>
    </row>
    <row r="47" spans="1:17" ht="15.75" x14ac:dyDescent="0.25">
      <c r="A47" s="79" t="s">
        <v>67</v>
      </c>
      <c r="B47" s="80">
        <v>36211</v>
      </c>
      <c r="C47" s="80">
        <v>36335</v>
      </c>
      <c r="D47" s="71">
        <f t="shared" si="1"/>
        <v>124</v>
      </c>
      <c r="E47" s="81">
        <f t="shared" si="2"/>
        <v>185000</v>
      </c>
      <c r="F47" s="81">
        <f t="shared" si="3"/>
        <v>19000</v>
      </c>
      <c r="G47" s="72">
        <f t="shared" si="4"/>
        <v>204000</v>
      </c>
      <c r="H47" s="82">
        <v>495</v>
      </c>
      <c r="I47" s="82">
        <v>525</v>
      </c>
      <c r="J47" s="74">
        <f t="shared" si="5"/>
        <v>30</v>
      </c>
      <c r="K47" s="83">
        <f t="shared" si="6"/>
        <v>30</v>
      </c>
      <c r="L47" s="84">
        <f t="shared" si="7"/>
        <v>0</v>
      </c>
      <c r="M47" s="75">
        <f t="shared" si="8"/>
        <v>180000</v>
      </c>
      <c r="N47" s="77">
        <f t="shared" si="0"/>
        <v>384000</v>
      </c>
      <c r="O47" s="60">
        <v>2100</v>
      </c>
      <c r="P47" s="60">
        <v>8</v>
      </c>
      <c r="Q47" s="60">
        <v>15000</v>
      </c>
    </row>
    <row r="48" spans="1:17" ht="15.75" x14ac:dyDescent="0.25">
      <c r="A48" s="79" t="s">
        <v>68</v>
      </c>
      <c r="B48" s="80">
        <v>34726</v>
      </c>
      <c r="C48" s="80">
        <v>34872</v>
      </c>
      <c r="D48" s="71">
        <f t="shared" si="1"/>
        <v>146</v>
      </c>
      <c r="E48" s="81">
        <f t="shared" si="2"/>
        <v>219000</v>
      </c>
      <c r="F48" s="81">
        <f t="shared" si="3"/>
        <v>22000</v>
      </c>
      <c r="G48" s="72">
        <f t="shared" si="4"/>
        <v>241000</v>
      </c>
      <c r="H48" s="82">
        <v>4096</v>
      </c>
      <c r="I48" s="82">
        <v>4123</v>
      </c>
      <c r="J48" s="74">
        <f t="shared" si="5"/>
        <v>27</v>
      </c>
      <c r="K48" s="83">
        <f t="shared" si="6"/>
        <v>27</v>
      </c>
      <c r="L48" s="84">
        <f t="shared" si="7"/>
        <v>0</v>
      </c>
      <c r="M48" s="75">
        <f t="shared" si="8"/>
        <v>162000</v>
      </c>
      <c r="N48" s="77">
        <f t="shared" si="0"/>
        <v>403000</v>
      </c>
      <c r="O48" s="60">
        <v>2100</v>
      </c>
      <c r="P48" s="60">
        <v>3</v>
      </c>
      <c r="Q48" s="60">
        <v>20000</v>
      </c>
    </row>
    <row r="49" spans="1:17" ht="15.75" x14ac:dyDescent="0.25">
      <c r="A49" s="79" t="s">
        <v>69</v>
      </c>
      <c r="B49" s="80">
        <v>5335</v>
      </c>
      <c r="C49" s="80">
        <v>5507</v>
      </c>
      <c r="D49" s="71">
        <f t="shared" si="1"/>
        <v>172</v>
      </c>
      <c r="E49" s="81">
        <f t="shared" si="2"/>
        <v>259000</v>
      </c>
      <c r="F49" s="81">
        <f t="shared" si="3"/>
        <v>26000</v>
      </c>
      <c r="G49" s="72">
        <f t="shared" si="4"/>
        <v>285000</v>
      </c>
      <c r="H49" s="82">
        <v>166</v>
      </c>
      <c r="I49" s="82">
        <v>200</v>
      </c>
      <c r="J49" s="74">
        <f t="shared" si="5"/>
        <v>34</v>
      </c>
      <c r="K49" s="83">
        <f>IF(J49&lt;=32,J49,32)</f>
        <v>32</v>
      </c>
      <c r="L49" s="84">
        <f>IF(J49&gt;32,J49-32,0)</f>
        <v>2</v>
      </c>
      <c r="M49" s="75">
        <f t="shared" si="8"/>
        <v>218000</v>
      </c>
      <c r="N49" s="77">
        <f t="shared" si="0"/>
        <v>503000</v>
      </c>
      <c r="O49" s="60">
        <v>2100</v>
      </c>
      <c r="P49" s="60">
        <v>0</v>
      </c>
      <c r="Q49" s="60">
        <v>40000</v>
      </c>
    </row>
    <row r="50" spans="1:17" ht="15.75" x14ac:dyDescent="0.25">
      <c r="A50" s="79" t="s">
        <v>70</v>
      </c>
      <c r="B50" s="80">
        <v>31782</v>
      </c>
      <c r="C50" s="80">
        <v>31915</v>
      </c>
      <c r="D50" s="71">
        <f t="shared" si="1"/>
        <v>133</v>
      </c>
      <c r="E50" s="81">
        <f t="shared" si="2"/>
        <v>199000</v>
      </c>
      <c r="F50" s="81">
        <f t="shared" si="3"/>
        <v>20000</v>
      </c>
      <c r="G50" s="72">
        <f t="shared" si="4"/>
        <v>219000</v>
      </c>
      <c r="H50" s="82">
        <v>619</v>
      </c>
      <c r="I50" s="82">
        <v>642</v>
      </c>
      <c r="J50" s="74">
        <f t="shared" si="5"/>
        <v>23</v>
      </c>
      <c r="K50" s="83">
        <f t="shared" si="6"/>
        <v>23</v>
      </c>
      <c r="L50" s="84">
        <f t="shared" si="7"/>
        <v>0</v>
      </c>
      <c r="M50" s="75">
        <f t="shared" si="8"/>
        <v>138000</v>
      </c>
      <c r="N50" s="77">
        <f t="shared" si="0"/>
        <v>357000</v>
      </c>
      <c r="O50" s="60">
        <v>2100</v>
      </c>
      <c r="P50" s="60">
        <v>16</v>
      </c>
      <c r="Q50" s="60">
        <v>15000</v>
      </c>
    </row>
    <row r="51" spans="1:17" ht="15.75" x14ac:dyDescent="0.25">
      <c r="A51" s="79" t="s">
        <v>71</v>
      </c>
      <c r="B51" s="80">
        <v>3246</v>
      </c>
      <c r="C51" s="80">
        <v>3382</v>
      </c>
      <c r="D51" s="71">
        <f t="shared" si="1"/>
        <v>136</v>
      </c>
      <c r="E51" s="81">
        <f t="shared" si="2"/>
        <v>204000</v>
      </c>
      <c r="F51" s="81">
        <f t="shared" si="3"/>
        <v>20000</v>
      </c>
      <c r="G51" s="72">
        <f t="shared" si="4"/>
        <v>224000</v>
      </c>
      <c r="H51" s="82">
        <v>458</v>
      </c>
      <c r="I51" s="82">
        <v>489</v>
      </c>
      <c r="J51" s="74">
        <f t="shared" si="5"/>
        <v>31</v>
      </c>
      <c r="K51" s="83">
        <f t="shared" si="6"/>
        <v>31</v>
      </c>
      <c r="L51" s="84">
        <f t="shared" si="7"/>
        <v>0</v>
      </c>
      <c r="M51" s="75">
        <f t="shared" si="8"/>
        <v>186000</v>
      </c>
      <c r="N51" s="77">
        <f t="shared" si="0"/>
        <v>410000</v>
      </c>
      <c r="O51" s="60">
        <v>2100</v>
      </c>
      <c r="P51" s="60">
        <v>36</v>
      </c>
      <c r="Q51" s="60"/>
    </row>
    <row r="52" spans="1:17" ht="15.75" x14ac:dyDescent="0.25">
      <c r="A52" s="79" t="s">
        <v>72</v>
      </c>
      <c r="B52" s="80">
        <v>31943</v>
      </c>
      <c r="C52" s="80">
        <v>32129</v>
      </c>
      <c r="D52" s="71">
        <f t="shared" si="1"/>
        <v>186</v>
      </c>
      <c r="E52" s="81">
        <f t="shared" si="2"/>
        <v>280000</v>
      </c>
      <c r="F52" s="81">
        <f t="shared" si="3"/>
        <v>28000</v>
      </c>
      <c r="G52" s="72">
        <f t="shared" si="4"/>
        <v>308000</v>
      </c>
      <c r="H52" s="82">
        <v>3308</v>
      </c>
      <c r="I52" s="82">
        <v>3344</v>
      </c>
      <c r="J52" s="74">
        <f t="shared" si="5"/>
        <v>36</v>
      </c>
      <c r="K52" s="83">
        <f t="shared" si="6"/>
        <v>32</v>
      </c>
      <c r="L52" s="84">
        <f t="shared" si="7"/>
        <v>4</v>
      </c>
      <c r="M52" s="75">
        <f t="shared" si="8"/>
        <v>244000</v>
      </c>
      <c r="N52" s="77">
        <f t="shared" si="0"/>
        <v>552000</v>
      </c>
      <c r="O52" s="60">
        <v>2100</v>
      </c>
      <c r="P52" s="60">
        <v>27</v>
      </c>
      <c r="Q52" s="60">
        <v>45000</v>
      </c>
    </row>
    <row r="53" spans="1:17" ht="15.75" x14ac:dyDescent="0.25">
      <c r="A53" s="79" t="s">
        <v>73</v>
      </c>
      <c r="B53" s="80">
        <v>32966</v>
      </c>
      <c r="C53" s="80">
        <v>33143</v>
      </c>
      <c r="D53" s="71">
        <f t="shared" si="1"/>
        <v>177</v>
      </c>
      <c r="E53" s="81">
        <f t="shared" si="2"/>
        <v>266000</v>
      </c>
      <c r="F53" s="81">
        <f t="shared" si="3"/>
        <v>27000</v>
      </c>
      <c r="G53" s="72">
        <f t="shared" si="4"/>
        <v>293000</v>
      </c>
      <c r="H53" s="82">
        <v>121</v>
      </c>
      <c r="I53" s="82">
        <v>159</v>
      </c>
      <c r="J53" s="74">
        <f t="shared" si="5"/>
        <v>38</v>
      </c>
      <c r="K53" s="83">
        <f t="shared" si="6"/>
        <v>32</v>
      </c>
      <c r="L53" s="84">
        <f t="shared" si="7"/>
        <v>6</v>
      </c>
      <c r="M53" s="75">
        <f t="shared" si="8"/>
        <v>270000</v>
      </c>
      <c r="N53" s="77">
        <f t="shared" si="0"/>
        <v>563000</v>
      </c>
      <c r="O53" s="60">
        <v>2100</v>
      </c>
      <c r="P53" s="60">
        <v>6</v>
      </c>
      <c r="Q53" s="60">
        <v>20000</v>
      </c>
    </row>
    <row r="54" spans="1:17" ht="15.75" x14ac:dyDescent="0.25">
      <c r="A54" s="79" t="s">
        <v>74</v>
      </c>
      <c r="B54" s="80">
        <v>31913</v>
      </c>
      <c r="C54" s="80">
        <v>32101</v>
      </c>
      <c r="D54" s="71">
        <f t="shared" si="1"/>
        <v>188</v>
      </c>
      <c r="E54" s="81">
        <f t="shared" si="2"/>
        <v>283000</v>
      </c>
      <c r="F54" s="81">
        <f t="shared" si="3"/>
        <v>28000</v>
      </c>
      <c r="G54" s="72">
        <f t="shared" si="4"/>
        <v>311000</v>
      </c>
      <c r="H54" s="82">
        <v>539</v>
      </c>
      <c r="I54" s="82">
        <v>564</v>
      </c>
      <c r="J54" s="74">
        <f t="shared" si="5"/>
        <v>25</v>
      </c>
      <c r="K54" s="83">
        <f t="shared" si="6"/>
        <v>25</v>
      </c>
      <c r="L54" s="84">
        <f t="shared" si="7"/>
        <v>0</v>
      </c>
      <c r="M54" s="75">
        <f t="shared" si="8"/>
        <v>150000</v>
      </c>
      <c r="N54" s="77">
        <f t="shared" si="0"/>
        <v>461000</v>
      </c>
      <c r="O54" s="60">
        <v>2100</v>
      </c>
      <c r="P54" s="60">
        <v>29</v>
      </c>
      <c r="Q54" s="60">
        <v>25000</v>
      </c>
    </row>
    <row r="55" spans="1:17" ht="15.75" x14ac:dyDescent="0.25">
      <c r="A55" s="79" t="s">
        <v>75</v>
      </c>
      <c r="B55" s="80">
        <v>34715</v>
      </c>
      <c r="C55" s="80">
        <v>34855</v>
      </c>
      <c r="D55" s="71">
        <f t="shared" si="1"/>
        <v>140</v>
      </c>
      <c r="E55" s="81">
        <f t="shared" si="2"/>
        <v>210000</v>
      </c>
      <c r="F55" s="81">
        <f t="shared" si="3"/>
        <v>21000</v>
      </c>
      <c r="G55" s="72">
        <f t="shared" si="4"/>
        <v>231000</v>
      </c>
      <c r="H55" s="82">
        <v>385</v>
      </c>
      <c r="I55" s="82">
        <v>406</v>
      </c>
      <c r="J55" s="74">
        <f t="shared" si="5"/>
        <v>21</v>
      </c>
      <c r="K55" s="83">
        <f t="shared" si="6"/>
        <v>21</v>
      </c>
      <c r="L55" s="84">
        <f t="shared" si="7"/>
        <v>0</v>
      </c>
      <c r="M55" s="75">
        <f t="shared" si="8"/>
        <v>126000</v>
      </c>
      <c r="N55" s="77">
        <f t="shared" si="0"/>
        <v>357000</v>
      </c>
      <c r="O55" s="60">
        <v>2100</v>
      </c>
      <c r="P55" s="60">
        <v>29</v>
      </c>
      <c r="Q55" s="60">
        <v>10000</v>
      </c>
    </row>
    <row r="56" spans="1:17" ht="15.75" x14ac:dyDescent="0.25">
      <c r="A56" s="79" t="s">
        <v>76</v>
      </c>
      <c r="B56" s="80">
        <v>32847</v>
      </c>
      <c r="C56" s="80">
        <v>33074</v>
      </c>
      <c r="D56" s="71">
        <f t="shared" si="1"/>
        <v>227</v>
      </c>
      <c r="E56" s="81">
        <f t="shared" si="2"/>
        <v>350000</v>
      </c>
      <c r="F56" s="81">
        <f t="shared" si="3"/>
        <v>35000</v>
      </c>
      <c r="G56" s="72">
        <f t="shared" si="4"/>
        <v>385000</v>
      </c>
      <c r="H56" s="82">
        <v>566</v>
      </c>
      <c r="I56" s="82">
        <v>591</v>
      </c>
      <c r="J56" s="74">
        <f t="shared" si="5"/>
        <v>25</v>
      </c>
      <c r="K56" s="83">
        <f t="shared" si="6"/>
        <v>25</v>
      </c>
      <c r="L56" s="84">
        <f t="shared" si="7"/>
        <v>0</v>
      </c>
      <c r="M56" s="75">
        <f t="shared" si="8"/>
        <v>150000</v>
      </c>
      <c r="N56" s="77">
        <f t="shared" si="0"/>
        <v>535000</v>
      </c>
      <c r="O56" s="60">
        <v>2100</v>
      </c>
      <c r="P56" s="60">
        <v>30</v>
      </c>
      <c r="Q56" s="60">
        <v>35000</v>
      </c>
    </row>
    <row r="57" spans="1:17" ht="15.75" x14ac:dyDescent="0.25">
      <c r="A57" s="79" t="s">
        <v>77</v>
      </c>
      <c r="B57" s="80">
        <v>35203</v>
      </c>
      <c r="C57" s="80">
        <v>35379</v>
      </c>
      <c r="D57" s="71">
        <f t="shared" si="1"/>
        <v>176</v>
      </c>
      <c r="E57" s="81">
        <f t="shared" si="2"/>
        <v>265000</v>
      </c>
      <c r="F57" s="81">
        <f t="shared" si="3"/>
        <v>27000</v>
      </c>
      <c r="G57" s="72">
        <f t="shared" si="4"/>
        <v>292000</v>
      </c>
      <c r="H57" s="82">
        <v>3855</v>
      </c>
      <c r="I57" s="82">
        <v>3885</v>
      </c>
      <c r="J57" s="74">
        <f t="shared" si="5"/>
        <v>30</v>
      </c>
      <c r="K57" s="83">
        <f t="shared" si="6"/>
        <v>30</v>
      </c>
      <c r="L57" s="84">
        <f t="shared" si="7"/>
        <v>0</v>
      </c>
      <c r="M57" s="75">
        <f t="shared" si="8"/>
        <v>180000</v>
      </c>
      <c r="N57" s="77">
        <f t="shared" si="0"/>
        <v>472000</v>
      </c>
      <c r="O57" s="60">
        <v>2100</v>
      </c>
      <c r="P57" s="60">
        <v>31</v>
      </c>
      <c r="Q57" s="60"/>
    </row>
    <row r="58" spans="1:17" ht="15.75" x14ac:dyDescent="0.25">
      <c r="A58" s="79" t="s">
        <v>78</v>
      </c>
      <c r="B58" s="80">
        <v>27487</v>
      </c>
      <c r="C58" s="80">
        <v>27657</v>
      </c>
      <c r="D58" s="71">
        <f t="shared" si="1"/>
        <v>170</v>
      </c>
      <c r="E58" s="81">
        <f t="shared" si="2"/>
        <v>256000</v>
      </c>
      <c r="F58" s="81">
        <f t="shared" si="3"/>
        <v>26000</v>
      </c>
      <c r="G58" s="72">
        <f t="shared" si="4"/>
        <v>282000</v>
      </c>
      <c r="H58" s="82">
        <v>2551</v>
      </c>
      <c r="I58" s="82">
        <v>2570</v>
      </c>
      <c r="J58" s="74">
        <f t="shared" si="5"/>
        <v>19</v>
      </c>
      <c r="K58" s="83">
        <f t="shared" si="6"/>
        <v>19</v>
      </c>
      <c r="L58" s="84">
        <f t="shared" si="7"/>
        <v>0</v>
      </c>
      <c r="M58" s="75">
        <f t="shared" si="8"/>
        <v>114000</v>
      </c>
      <c r="N58" s="77">
        <f t="shared" si="0"/>
        <v>396000</v>
      </c>
      <c r="O58" s="60">
        <v>2100</v>
      </c>
      <c r="P58" s="60">
        <v>29</v>
      </c>
      <c r="Q58" s="60">
        <v>15000</v>
      </c>
    </row>
    <row r="59" spans="1:17" ht="15.75" x14ac:dyDescent="0.2">
      <c r="A59" s="79" t="s">
        <v>79</v>
      </c>
      <c r="B59" s="85">
        <v>10351</v>
      </c>
      <c r="C59" s="85">
        <v>10464</v>
      </c>
      <c r="D59" s="71">
        <f t="shared" si="1"/>
        <v>113</v>
      </c>
      <c r="E59" s="83">
        <f t="shared" si="2"/>
        <v>168000</v>
      </c>
      <c r="F59" s="83">
        <f t="shared" si="3"/>
        <v>17000</v>
      </c>
      <c r="G59" s="72">
        <f t="shared" si="4"/>
        <v>185000</v>
      </c>
      <c r="H59" s="86">
        <v>534</v>
      </c>
      <c r="I59" s="86">
        <v>555</v>
      </c>
      <c r="J59" s="74">
        <f t="shared" si="5"/>
        <v>21</v>
      </c>
      <c r="K59" s="83">
        <f t="shared" si="6"/>
        <v>21</v>
      </c>
      <c r="L59" s="84">
        <f t="shared" si="7"/>
        <v>0</v>
      </c>
      <c r="M59" s="75">
        <f t="shared" si="8"/>
        <v>126000</v>
      </c>
      <c r="N59" s="77">
        <f t="shared" si="0"/>
        <v>311000</v>
      </c>
      <c r="O59" s="61">
        <v>2100</v>
      </c>
      <c r="P59" s="61">
        <v>5</v>
      </c>
      <c r="Q59" s="61">
        <v>10000</v>
      </c>
    </row>
    <row r="60" spans="1:17" ht="15.75" x14ac:dyDescent="0.25">
      <c r="A60" s="79" t="s">
        <v>80</v>
      </c>
      <c r="B60" s="80">
        <v>35155</v>
      </c>
      <c r="C60" s="80">
        <v>35291</v>
      </c>
      <c r="D60" s="71">
        <f t="shared" si="1"/>
        <v>136</v>
      </c>
      <c r="E60" s="81">
        <f t="shared" si="2"/>
        <v>204000</v>
      </c>
      <c r="F60" s="81">
        <f t="shared" si="3"/>
        <v>20000</v>
      </c>
      <c r="G60" s="72">
        <f t="shared" si="4"/>
        <v>224000</v>
      </c>
      <c r="H60" s="82">
        <v>700</v>
      </c>
      <c r="I60" s="82">
        <v>741</v>
      </c>
      <c r="J60" s="74">
        <f t="shared" si="5"/>
        <v>41</v>
      </c>
      <c r="K60" s="83">
        <f t="shared" si="6"/>
        <v>32</v>
      </c>
      <c r="L60" s="84">
        <f t="shared" si="7"/>
        <v>9</v>
      </c>
      <c r="M60" s="75">
        <f t="shared" si="8"/>
        <v>309000</v>
      </c>
      <c r="N60" s="77">
        <f t="shared" si="0"/>
        <v>533000</v>
      </c>
      <c r="O60" s="60">
        <v>2100</v>
      </c>
      <c r="P60" s="60">
        <v>8</v>
      </c>
      <c r="Q60" s="60">
        <v>10000</v>
      </c>
    </row>
    <row r="61" spans="1:17" ht="15.75" x14ac:dyDescent="0.25">
      <c r="A61" s="79" t="s">
        <v>81</v>
      </c>
      <c r="B61" s="80">
        <v>41792</v>
      </c>
      <c r="C61" s="80">
        <v>41980</v>
      </c>
      <c r="D61" s="71">
        <f t="shared" si="1"/>
        <v>188</v>
      </c>
      <c r="E61" s="81">
        <f t="shared" si="2"/>
        <v>283000</v>
      </c>
      <c r="F61" s="81">
        <f t="shared" si="3"/>
        <v>28000</v>
      </c>
      <c r="G61" s="72">
        <f t="shared" si="4"/>
        <v>311000</v>
      </c>
      <c r="H61" s="82">
        <v>186</v>
      </c>
      <c r="I61" s="82">
        <v>218</v>
      </c>
      <c r="J61" s="74">
        <f t="shared" si="5"/>
        <v>32</v>
      </c>
      <c r="K61" s="83">
        <f t="shared" si="6"/>
        <v>32</v>
      </c>
      <c r="L61" s="84">
        <f t="shared" si="7"/>
        <v>0</v>
      </c>
      <c r="M61" s="75">
        <f t="shared" si="8"/>
        <v>192000</v>
      </c>
      <c r="N61" s="77">
        <f t="shared" si="0"/>
        <v>503000</v>
      </c>
      <c r="O61" s="60">
        <v>2100</v>
      </c>
      <c r="P61" s="60">
        <v>22</v>
      </c>
      <c r="Q61" s="60">
        <v>30000</v>
      </c>
    </row>
    <row r="62" spans="1:17" ht="15.75" x14ac:dyDescent="0.25">
      <c r="A62" s="79" t="s">
        <v>82</v>
      </c>
      <c r="B62" s="80">
        <v>39019</v>
      </c>
      <c r="C62" s="80">
        <v>39123</v>
      </c>
      <c r="D62" s="71">
        <f t="shared" si="1"/>
        <v>104</v>
      </c>
      <c r="E62" s="81">
        <f t="shared" si="2"/>
        <v>155000</v>
      </c>
      <c r="F62" s="81">
        <f t="shared" si="3"/>
        <v>16000</v>
      </c>
      <c r="G62" s="72">
        <f t="shared" si="4"/>
        <v>171000</v>
      </c>
      <c r="H62" s="82">
        <v>1426</v>
      </c>
      <c r="I62" s="82">
        <v>1451</v>
      </c>
      <c r="J62" s="74">
        <f t="shared" si="5"/>
        <v>25</v>
      </c>
      <c r="K62" s="83">
        <f t="shared" si="6"/>
        <v>25</v>
      </c>
      <c r="L62" s="84">
        <f t="shared" si="7"/>
        <v>0</v>
      </c>
      <c r="M62" s="75">
        <f t="shared" si="8"/>
        <v>150000</v>
      </c>
      <c r="N62" s="77">
        <f t="shared" si="0"/>
        <v>321000</v>
      </c>
      <c r="O62" s="60">
        <v>2100</v>
      </c>
      <c r="P62" s="60">
        <v>37</v>
      </c>
      <c r="Q62" s="60">
        <v>40000</v>
      </c>
    </row>
    <row r="63" spans="1:17" ht="15.75" x14ac:dyDescent="0.25">
      <c r="A63" s="79" t="s">
        <v>83</v>
      </c>
      <c r="B63" s="80">
        <v>30752</v>
      </c>
      <c r="C63" s="80">
        <v>30913</v>
      </c>
      <c r="D63" s="71">
        <f t="shared" si="1"/>
        <v>161</v>
      </c>
      <c r="E63" s="81">
        <f t="shared" si="2"/>
        <v>242000</v>
      </c>
      <c r="F63" s="81">
        <f t="shared" si="3"/>
        <v>24000</v>
      </c>
      <c r="G63" s="72">
        <f t="shared" si="4"/>
        <v>266000</v>
      </c>
      <c r="H63" s="82">
        <v>408</v>
      </c>
      <c r="I63" s="82">
        <v>431</v>
      </c>
      <c r="J63" s="74">
        <f t="shared" si="5"/>
        <v>23</v>
      </c>
      <c r="K63" s="83">
        <f t="shared" si="6"/>
        <v>23</v>
      </c>
      <c r="L63" s="84">
        <f t="shared" si="7"/>
        <v>0</v>
      </c>
      <c r="M63" s="75">
        <f t="shared" si="8"/>
        <v>138000</v>
      </c>
      <c r="N63" s="77">
        <f t="shared" si="0"/>
        <v>404000</v>
      </c>
      <c r="O63" s="60">
        <v>2100</v>
      </c>
      <c r="P63" s="60">
        <v>40</v>
      </c>
      <c r="Q63" s="60">
        <v>10000</v>
      </c>
    </row>
    <row r="64" spans="1:17" ht="15.75" x14ac:dyDescent="0.25">
      <c r="A64" s="79" t="s">
        <v>84</v>
      </c>
      <c r="B64" s="80">
        <v>33973</v>
      </c>
      <c r="C64" s="80">
        <v>34135</v>
      </c>
      <c r="D64" s="71">
        <f t="shared" si="1"/>
        <v>162</v>
      </c>
      <c r="E64" s="81">
        <f t="shared" si="2"/>
        <v>243000</v>
      </c>
      <c r="F64" s="81">
        <f t="shared" si="3"/>
        <v>24000</v>
      </c>
      <c r="G64" s="72">
        <f t="shared" si="4"/>
        <v>267000</v>
      </c>
      <c r="H64" s="82">
        <v>52</v>
      </c>
      <c r="I64" s="82">
        <v>76</v>
      </c>
      <c r="J64" s="74">
        <f t="shared" si="5"/>
        <v>24</v>
      </c>
      <c r="K64" s="83">
        <f t="shared" si="6"/>
        <v>24</v>
      </c>
      <c r="L64" s="84">
        <f t="shared" si="7"/>
        <v>0</v>
      </c>
      <c r="M64" s="75">
        <f t="shared" si="8"/>
        <v>144000</v>
      </c>
      <c r="N64" s="77">
        <f t="shared" si="0"/>
        <v>411000</v>
      </c>
      <c r="O64" s="60">
        <v>2100</v>
      </c>
      <c r="P64" s="60">
        <v>65</v>
      </c>
      <c r="Q64" s="60">
        <v>45000</v>
      </c>
    </row>
    <row r="65" spans="1:17" ht="15.75" x14ac:dyDescent="0.25">
      <c r="A65" s="79" t="s">
        <v>85</v>
      </c>
      <c r="B65" s="80">
        <v>35937</v>
      </c>
      <c r="C65" s="80">
        <v>36140</v>
      </c>
      <c r="D65" s="71">
        <f t="shared" si="1"/>
        <v>203</v>
      </c>
      <c r="E65" s="81">
        <f t="shared" si="2"/>
        <v>307000</v>
      </c>
      <c r="F65" s="81">
        <f t="shared" si="3"/>
        <v>31000</v>
      </c>
      <c r="G65" s="72">
        <f t="shared" si="4"/>
        <v>338000</v>
      </c>
      <c r="H65" s="82">
        <v>2347</v>
      </c>
      <c r="I65" s="82">
        <v>2381</v>
      </c>
      <c r="J65" s="74">
        <f t="shared" si="5"/>
        <v>34</v>
      </c>
      <c r="K65" s="83">
        <f t="shared" si="6"/>
        <v>32</v>
      </c>
      <c r="L65" s="84">
        <f t="shared" si="7"/>
        <v>2</v>
      </c>
      <c r="M65" s="75">
        <f t="shared" si="8"/>
        <v>218000</v>
      </c>
      <c r="N65" s="77">
        <f t="shared" si="0"/>
        <v>556000</v>
      </c>
      <c r="O65" s="60">
        <v>2100</v>
      </c>
      <c r="P65" s="60">
        <v>54</v>
      </c>
      <c r="Q65" s="60">
        <v>15000</v>
      </c>
    </row>
    <row r="66" spans="1:17" ht="15.75" x14ac:dyDescent="0.25">
      <c r="A66" s="79" t="s">
        <v>86</v>
      </c>
      <c r="B66" s="80">
        <v>38181</v>
      </c>
      <c r="C66" s="80">
        <v>38358</v>
      </c>
      <c r="D66" s="71">
        <f t="shared" si="1"/>
        <v>177</v>
      </c>
      <c r="E66" s="81">
        <f t="shared" si="2"/>
        <v>266000</v>
      </c>
      <c r="F66" s="81">
        <f t="shared" si="3"/>
        <v>27000</v>
      </c>
      <c r="G66" s="72">
        <f t="shared" si="4"/>
        <v>293000</v>
      </c>
      <c r="H66" s="82">
        <v>1425</v>
      </c>
      <c r="I66" s="82">
        <v>1451</v>
      </c>
      <c r="J66" s="74">
        <f t="shared" si="5"/>
        <v>26</v>
      </c>
      <c r="K66" s="83">
        <f t="shared" si="6"/>
        <v>26</v>
      </c>
      <c r="L66" s="84">
        <f t="shared" si="7"/>
        <v>0</v>
      </c>
      <c r="M66" s="75">
        <f t="shared" si="8"/>
        <v>156000</v>
      </c>
      <c r="N66" s="77">
        <f t="shared" si="0"/>
        <v>449000</v>
      </c>
      <c r="O66" s="60">
        <v>2100</v>
      </c>
      <c r="P66" s="60">
        <v>0</v>
      </c>
      <c r="Q66" s="60"/>
    </row>
    <row r="67" spans="1:17" ht="15.75" x14ac:dyDescent="0.25">
      <c r="A67" s="79" t="s">
        <v>87</v>
      </c>
      <c r="B67" s="80">
        <v>36244</v>
      </c>
      <c r="C67" s="80">
        <v>36415</v>
      </c>
      <c r="D67" s="71">
        <f t="shared" si="1"/>
        <v>171</v>
      </c>
      <c r="E67" s="81">
        <f t="shared" si="2"/>
        <v>257000</v>
      </c>
      <c r="F67" s="81">
        <f t="shared" si="3"/>
        <v>26000</v>
      </c>
      <c r="G67" s="72">
        <f t="shared" si="4"/>
        <v>283000</v>
      </c>
      <c r="H67" s="82">
        <v>2653</v>
      </c>
      <c r="I67" s="82">
        <v>2680</v>
      </c>
      <c r="J67" s="74">
        <f t="shared" si="5"/>
        <v>27</v>
      </c>
      <c r="K67" s="83">
        <f t="shared" si="6"/>
        <v>27</v>
      </c>
      <c r="L67" s="84">
        <f t="shared" si="7"/>
        <v>0</v>
      </c>
      <c r="M67" s="75">
        <f t="shared" si="8"/>
        <v>162000</v>
      </c>
      <c r="N67" s="77">
        <f t="shared" si="0"/>
        <v>445000</v>
      </c>
      <c r="O67" s="60">
        <v>2100</v>
      </c>
      <c r="P67" s="60">
        <v>16</v>
      </c>
      <c r="Q67" s="60">
        <v>40000</v>
      </c>
    </row>
    <row r="68" spans="1:17" ht="15.75" x14ac:dyDescent="0.25">
      <c r="A68" s="79" t="s">
        <v>88</v>
      </c>
      <c r="B68" s="80">
        <v>16211</v>
      </c>
      <c r="C68" s="80">
        <v>16405</v>
      </c>
      <c r="D68" s="71">
        <f t="shared" si="1"/>
        <v>194</v>
      </c>
      <c r="E68" s="81">
        <f t="shared" si="2"/>
        <v>293000</v>
      </c>
      <c r="F68" s="81">
        <f t="shared" si="3"/>
        <v>29000</v>
      </c>
      <c r="G68" s="72">
        <f t="shared" si="4"/>
        <v>322000</v>
      </c>
      <c r="H68" s="82">
        <v>5136</v>
      </c>
      <c r="I68" s="82">
        <v>5159</v>
      </c>
      <c r="J68" s="74">
        <f t="shared" si="5"/>
        <v>23</v>
      </c>
      <c r="K68" s="83">
        <f t="shared" si="6"/>
        <v>23</v>
      </c>
      <c r="L68" s="84">
        <f t="shared" si="7"/>
        <v>0</v>
      </c>
      <c r="M68" s="75">
        <f t="shared" si="8"/>
        <v>138000</v>
      </c>
      <c r="N68" s="77">
        <f t="shared" si="0"/>
        <v>460000</v>
      </c>
      <c r="O68" s="60">
        <v>2100</v>
      </c>
      <c r="P68" s="60">
        <v>18</v>
      </c>
      <c r="Q68" s="60">
        <v>45000</v>
      </c>
    </row>
    <row r="69" spans="1:17" ht="15.75" x14ac:dyDescent="0.25">
      <c r="A69" s="79" t="s">
        <v>89</v>
      </c>
      <c r="B69" s="80">
        <v>35028</v>
      </c>
      <c r="C69" s="80">
        <v>35204</v>
      </c>
      <c r="D69" s="71">
        <f t="shared" si="1"/>
        <v>176</v>
      </c>
      <c r="E69" s="81">
        <f t="shared" si="2"/>
        <v>265000</v>
      </c>
      <c r="F69" s="81">
        <f t="shared" si="3"/>
        <v>27000</v>
      </c>
      <c r="G69" s="72">
        <f t="shared" si="4"/>
        <v>292000</v>
      </c>
      <c r="H69" s="82">
        <v>1041</v>
      </c>
      <c r="I69" s="82">
        <v>1057</v>
      </c>
      <c r="J69" s="74">
        <f t="shared" si="5"/>
        <v>16</v>
      </c>
      <c r="K69" s="83">
        <f t="shared" si="6"/>
        <v>16</v>
      </c>
      <c r="L69" s="84">
        <f t="shared" si="7"/>
        <v>0</v>
      </c>
      <c r="M69" s="75">
        <f t="shared" si="8"/>
        <v>96000</v>
      </c>
      <c r="N69" s="77">
        <f t="shared" si="0"/>
        <v>388000</v>
      </c>
      <c r="O69" s="60">
        <v>2100</v>
      </c>
      <c r="P69" s="60">
        <v>16</v>
      </c>
      <c r="Q69" s="60">
        <v>70000</v>
      </c>
    </row>
    <row r="70" spans="1:17" ht="15.75" x14ac:dyDescent="0.25">
      <c r="A70" s="79" t="s">
        <v>90</v>
      </c>
      <c r="B70" s="80">
        <v>33322</v>
      </c>
      <c r="C70" s="80">
        <v>33459</v>
      </c>
      <c r="D70" s="71">
        <f t="shared" si="1"/>
        <v>137</v>
      </c>
      <c r="E70" s="81">
        <f t="shared" si="2"/>
        <v>205000</v>
      </c>
      <c r="F70" s="81">
        <f t="shared" si="3"/>
        <v>21000</v>
      </c>
      <c r="G70" s="72">
        <f t="shared" si="4"/>
        <v>226000</v>
      </c>
      <c r="H70" s="82">
        <v>3957</v>
      </c>
      <c r="I70" s="82">
        <v>3988</v>
      </c>
      <c r="J70" s="74">
        <f t="shared" si="5"/>
        <v>31</v>
      </c>
      <c r="K70" s="83">
        <f t="shared" si="6"/>
        <v>31</v>
      </c>
      <c r="L70" s="84">
        <f t="shared" si="7"/>
        <v>0</v>
      </c>
      <c r="M70" s="75">
        <f t="shared" si="8"/>
        <v>186000</v>
      </c>
      <c r="N70" s="77">
        <f t="shared" si="0"/>
        <v>412000</v>
      </c>
      <c r="O70" s="60">
        <v>2100</v>
      </c>
      <c r="P70" s="60">
        <v>0</v>
      </c>
      <c r="Q70" s="60">
        <v>10000</v>
      </c>
    </row>
    <row r="71" spans="1:17" ht="15.75" x14ac:dyDescent="0.25">
      <c r="A71" s="79" t="s">
        <v>91</v>
      </c>
      <c r="B71" s="80">
        <v>30497</v>
      </c>
      <c r="C71" s="80">
        <v>30629</v>
      </c>
      <c r="D71" s="71">
        <f t="shared" si="1"/>
        <v>132</v>
      </c>
      <c r="E71" s="81">
        <f t="shared" si="2"/>
        <v>197000</v>
      </c>
      <c r="F71" s="81">
        <f t="shared" si="3"/>
        <v>20000</v>
      </c>
      <c r="G71" s="72">
        <f t="shared" si="4"/>
        <v>217000</v>
      </c>
      <c r="H71" s="82">
        <v>21</v>
      </c>
      <c r="I71" s="82">
        <v>34</v>
      </c>
      <c r="J71" s="74">
        <f t="shared" si="5"/>
        <v>13</v>
      </c>
      <c r="K71" s="83">
        <f t="shared" si="6"/>
        <v>13</v>
      </c>
      <c r="L71" s="84">
        <f t="shared" si="7"/>
        <v>0</v>
      </c>
      <c r="M71" s="75">
        <f t="shared" si="8"/>
        <v>78000</v>
      </c>
      <c r="N71" s="77">
        <f t="shared" si="0"/>
        <v>295000</v>
      </c>
      <c r="O71" s="60">
        <v>2100</v>
      </c>
      <c r="P71" s="60">
        <v>0</v>
      </c>
      <c r="Q71" s="60">
        <v>25000</v>
      </c>
    </row>
    <row r="72" spans="1:17" ht="15.75" x14ac:dyDescent="0.25">
      <c r="A72" s="79" t="s">
        <v>92</v>
      </c>
      <c r="B72" s="80">
        <v>30443</v>
      </c>
      <c r="C72" s="80">
        <v>30611</v>
      </c>
      <c r="D72" s="71">
        <f t="shared" si="1"/>
        <v>168</v>
      </c>
      <c r="E72" s="81">
        <f t="shared" si="2"/>
        <v>253000</v>
      </c>
      <c r="F72" s="81">
        <f t="shared" si="3"/>
        <v>25000</v>
      </c>
      <c r="G72" s="72">
        <f t="shared" si="4"/>
        <v>278000</v>
      </c>
      <c r="H72" s="82">
        <v>2308</v>
      </c>
      <c r="I72" s="82">
        <v>2333</v>
      </c>
      <c r="J72" s="74">
        <f t="shared" si="5"/>
        <v>25</v>
      </c>
      <c r="K72" s="83">
        <f t="shared" si="6"/>
        <v>25</v>
      </c>
      <c r="L72" s="84">
        <f t="shared" si="7"/>
        <v>0</v>
      </c>
      <c r="M72" s="75">
        <f t="shared" si="8"/>
        <v>150000</v>
      </c>
      <c r="N72" s="77">
        <f t="shared" si="0"/>
        <v>428000</v>
      </c>
      <c r="O72" s="60">
        <v>2100</v>
      </c>
      <c r="P72" s="60">
        <v>0</v>
      </c>
      <c r="Q72" s="60">
        <v>55000</v>
      </c>
    </row>
    <row r="73" spans="1:17" ht="15.75" x14ac:dyDescent="0.25">
      <c r="A73" s="79" t="s">
        <v>93</v>
      </c>
      <c r="B73" s="80">
        <v>33644</v>
      </c>
      <c r="C73" s="80">
        <v>33828</v>
      </c>
      <c r="D73" s="71">
        <f t="shared" si="1"/>
        <v>184</v>
      </c>
      <c r="E73" s="81">
        <f t="shared" si="2"/>
        <v>277000</v>
      </c>
      <c r="F73" s="81">
        <f t="shared" si="3"/>
        <v>28000</v>
      </c>
      <c r="G73" s="72">
        <f t="shared" si="4"/>
        <v>305000</v>
      </c>
      <c r="H73" s="82">
        <v>2195</v>
      </c>
      <c r="I73" s="82">
        <v>2216</v>
      </c>
      <c r="J73" s="74">
        <f t="shared" si="5"/>
        <v>21</v>
      </c>
      <c r="K73" s="83">
        <f t="shared" si="6"/>
        <v>21</v>
      </c>
      <c r="L73" s="84">
        <f t="shared" si="7"/>
        <v>0</v>
      </c>
      <c r="M73" s="75">
        <f t="shared" si="8"/>
        <v>126000</v>
      </c>
      <c r="N73" s="77">
        <f t="shared" si="0"/>
        <v>431000</v>
      </c>
      <c r="O73" s="60">
        <v>2100</v>
      </c>
      <c r="P73" s="60">
        <v>24</v>
      </c>
      <c r="Q73" s="60">
        <v>20000</v>
      </c>
    </row>
    <row r="74" spans="1:17" ht="15.75" x14ac:dyDescent="0.25">
      <c r="A74" s="79" t="s">
        <v>94</v>
      </c>
      <c r="B74" s="80">
        <v>9621</v>
      </c>
      <c r="C74" s="80">
        <v>9729</v>
      </c>
      <c r="D74" s="71">
        <f t="shared" si="1"/>
        <v>108</v>
      </c>
      <c r="E74" s="81">
        <f t="shared" si="2"/>
        <v>161000</v>
      </c>
      <c r="F74" s="81">
        <f t="shared" si="3"/>
        <v>16000</v>
      </c>
      <c r="G74" s="72">
        <f t="shared" si="4"/>
        <v>177000</v>
      </c>
      <c r="H74" s="82">
        <v>188</v>
      </c>
      <c r="I74" s="82">
        <v>195</v>
      </c>
      <c r="J74" s="74">
        <f t="shared" si="5"/>
        <v>7</v>
      </c>
      <c r="K74" s="83">
        <f t="shared" si="6"/>
        <v>7</v>
      </c>
      <c r="L74" s="84">
        <f t="shared" si="7"/>
        <v>0</v>
      </c>
      <c r="M74" s="75">
        <f t="shared" si="8"/>
        <v>42000</v>
      </c>
      <c r="N74" s="77">
        <f t="shared" si="0"/>
        <v>219000</v>
      </c>
      <c r="O74" s="60">
        <v>2100</v>
      </c>
      <c r="P74" s="60">
        <v>19</v>
      </c>
      <c r="Q74" s="60">
        <v>25000</v>
      </c>
    </row>
    <row r="75" spans="1:17" ht="15.75" x14ac:dyDescent="0.25">
      <c r="A75" s="79" t="s">
        <v>95</v>
      </c>
      <c r="B75" s="80">
        <v>34505</v>
      </c>
      <c r="C75" s="80">
        <v>34659</v>
      </c>
      <c r="D75" s="71">
        <f t="shared" si="1"/>
        <v>154</v>
      </c>
      <c r="E75" s="81">
        <f t="shared" si="2"/>
        <v>231000</v>
      </c>
      <c r="F75" s="81">
        <f t="shared" si="3"/>
        <v>23000</v>
      </c>
      <c r="G75" s="72">
        <f t="shared" si="4"/>
        <v>254000</v>
      </c>
      <c r="H75" s="87">
        <v>1332</v>
      </c>
      <c r="I75" s="87">
        <v>9</v>
      </c>
      <c r="J75" s="74">
        <v>19</v>
      </c>
      <c r="K75" s="83">
        <f t="shared" si="6"/>
        <v>19</v>
      </c>
      <c r="L75" s="84">
        <f t="shared" si="7"/>
        <v>0</v>
      </c>
      <c r="M75" s="75">
        <f t="shared" si="8"/>
        <v>114000</v>
      </c>
      <c r="N75" s="77">
        <f t="shared" si="0"/>
        <v>368000</v>
      </c>
      <c r="O75" s="60">
        <v>2100</v>
      </c>
      <c r="P75" s="60">
        <v>61</v>
      </c>
      <c r="Q75" s="60">
        <v>20000</v>
      </c>
    </row>
    <row r="76" spans="1:17" ht="15.75" x14ac:dyDescent="0.25">
      <c r="A76" s="79" t="s">
        <v>96</v>
      </c>
      <c r="B76" s="80">
        <v>37135</v>
      </c>
      <c r="C76" s="80">
        <v>37303</v>
      </c>
      <c r="D76" s="71">
        <f t="shared" si="1"/>
        <v>168</v>
      </c>
      <c r="E76" s="81">
        <f t="shared" si="2"/>
        <v>253000</v>
      </c>
      <c r="F76" s="81">
        <f t="shared" si="3"/>
        <v>25000</v>
      </c>
      <c r="G76" s="72">
        <f t="shared" si="4"/>
        <v>278000</v>
      </c>
      <c r="H76" s="82">
        <v>1538</v>
      </c>
      <c r="I76" s="82">
        <v>1554</v>
      </c>
      <c r="J76" s="74">
        <f t="shared" si="5"/>
        <v>16</v>
      </c>
      <c r="K76" s="83">
        <f t="shared" si="6"/>
        <v>16</v>
      </c>
      <c r="L76" s="84">
        <f t="shared" si="7"/>
        <v>0</v>
      </c>
      <c r="M76" s="75">
        <f t="shared" si="8"/>
        <v>96000</v>
      </c>
      <c r="N76" s="77">
        <f t="shared" si="0"/>
        <v>374000</v>
      </c>
      <c r="O76" s="60">
        <v>2100</v>
      </c>
      <c r="P76" s="60">
        <v>21</v>
      </c>
      <c r="Q76" s="60">
        <v>20000</v>
      </c>
    </row>
    <row r="77" spans="1:17" ht="15.75" x14ac:dyDescent="0.25">
      <c r="A77" s="79" t="s">
        <v>97</v>
      </c>
      <c r="B77" s="80">
        <v>33867</v>
      </c>
      <c r="C77" s="80">
        <v>34025</v>
      </c>
      <c r="D77" s="71">
        <f t="shared" si="1"/>
        <v>158</v>
      </c>
      <c r="E77" s="81">
        <f t="shared" si="2"/>
        <v>237000</v>
      </c>
      <c r="F77" s="81">
        <f t="shared" si="3"/>
        <v>24000</v>
      </c>
      <c r="G77" s="72">
        <f t="shared" si="4"/>
        <v>261000</v>
      </c>
      <c r="H77" s="82">
        <v>1737</v>
      </c>
      <c r="I77" s="82">
        <v>1760</v>
      </c>
      <c r="J77" s="74">
        <f t="shared" si="5"/>
        <v>23</v>
      </c>
      <c r="K77" s="83">
        <f t="shared" si="6"/>
        <v>23</v>
      </c>
      <c r="L77" s="84">
        <f t="shared" si="7"/>
        <v>0</v>
      </c>
      <c r="M77" s="75">
        <f t="shared" si="8"/>
        <v>138000</v>
      </c>
      <c r="N77" s="77">
        <f t="shared" si="0"/>
        <v>399000</v>
      </c>
      <c r="O77" s="60">
        <v>2100</v>
      </c>
      <c r="P77" s="60">
        <v>36</v>
      </c>
      <c r="Q77" s="60">
        <v>45000</v>
      </c>
    </row>
    <row r="78" spans="1:17" ht="15.75" x14ac:dyDescent="0.25">
      <c r="A78" s="79" t="s">
        <v>98</v>
      </c>
      <c r="B78" s="80">
        <v>31223</v>
      </c>
      <c r="C78" s="80">
        <v>31401</v>
      </c>
      <c r="D78" s="71">
        <f t="shared" si="1"/>
        <v>178</v>
      </c>
      <c r="E78" s="81">
        <f t="shared" si="2"/>
        <v>268000</v>
      </c>
      <c r="F78" s="81">
        <f t="shared" si="3"/>
        <v>27000</v>
      </c>
      <c r="G78" s="72">
        <f t="shared" si="4"/>
        <v>295000</v>
      </c>
      <c r="H78" s="82">
        <v>24</v>
      </c>
      <c r="I78" s="82">
        <v>36</v>
      </c>
      <c r="J78" s="74">
        <f t="shared" si="5"/>
        <v>12</v>
      </c>
      <c r="K78" s="83">
        <f t="shared" si="6"/>
        <v>12</v>
      </c>
      <c r="L78" s="84">
        <f t="shared" si="7"/>
        <v>0</v>
      </c>
      <c r="M78" s="75">
        <f t="shared" si="8"/>
        <v>72000</v>
      </c>
      <c r="N78" s="77">
        <f t="shared" si="0"/>
        <v>367000</v>
      </c>
      <c r="O78" s="60">
        <v>2100</v>
      </c>
      <c r="P78" s="60">
        <v>28</v>
      </c>
      <c r="Q78" s="60">
        <v>25000</v>
      </c>
    </row>
    <row r="79" spans="1:17" ht="15.75" x14ac:dyDescent="0.25">
      <c r="A79" s="79" t="s">
        <v>99</v>
      </c>
      <c r="B79" s="80">
        <v>40691</v>
      </c>
      <c r="C79" s="80">
        <v>40843</v>
      </c>
      <c r="D79" s="71">
        <f t="shared" si="1"/>
        <v>152</v>
      </c>
      <c r="E79" s="81">
        <f t="shared" si="2"/>
        <v>228000</v>
      </c>
      <c r="F79" s="81">
        <f t="shared" si="3"/>
        <v>23000</v>
      </c>
      <c r="G79" s="72">
        <f t="shared" si="4"/>
        <v>251000</v>
      </c>
      <c r="H79" s="82">
        <v>2260</v>
      </c>
      <c r="I79" s="82">
        <v>2282</v>
      </c>
      <c r="J79" s="74">
        <f t="shared" si="5"/>
        <v>22</v>
      </c>
      <c r="K79" s="83">
        <f t="shared" si="6"/>
        <v>22</v>
      </c>
      <c r="L79" s="84">
        <f t="shared" si="7"/>
        <v>0</v>
      </c>
      <c r="M79" s="75">
        <f t="shared" si="8"/>
        <v>132000</v>
      </c>
      <c r="N79" s="77">
        <f t="shared" ref="N79:N94" si="9">ROUND(E79+F79+M79,-3)</f>
        <v>383000</v>
      </c>
      <c r="O79" s="60">
        <v>2100</v>
      </c>
      <c r="P79" s="60">
        <v>15</v>
      </c>
      <c r="Q79" s="60">
        <v>40000</v>
      </c>
    </row>
    <row r="80" spans="1:17" ht="15.75" x14ac:dyDescent="0.25">
      <c r="A80" s="79" t="s">
        <v>100</v>
      </c>
      <c r="B80" s="80">
        <v>32406</v>
      </c>
      <c r="C80" s="80">
        <v>32584</v>
      </c>
      <c r="D80" s="71">
        <f t="shared" ref="D80:D94" si="10">C80-B80</f>
        <v>178</v>
      </c>
      <c r="E80" s="81">
        <f t="shared" ref="E80:E94" si="11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268000</v>
      </c>
      <c r="F80" s="81">
        <f t="shared" ref="F80:F94" si="12">ROUND(E80*10%,-3)</f>
        <v>27000</v>
      </c>
      <c r="G80" s="72">
        <f t="shared" ref="G80:G94" si="13">E80+F80</f>
        <v>295000</v>
      </c>
      <c r="H80" s="82">
        <v>114</v>
      </c>
      <c r="I80" s="82">
        <v>141</v>
      </c>
      <c r="J80" s="74">
        <f t="shared" ref="J80:J94" si="14">I80-H80</f>
        <v>27</v>
      </c>
      <c r="K80" s="83">
        <f t="shared" ref="K80:K94" si="15">IF(J80&lt;=32,J80,32)</f>
        <v>27</v>
      </c>
      <c r="L80" s="84">
        <f t="shared" ref="L80:L94" si="16">IF(J80&gt;32,J80-32,0)</f>
        <v>0</v>
      </c>
      <c r="M80" s="75">
        <f t="shared" ref="M80:M94" si="17">ROUND((K80*6000+L80*13000),-3)</f>
        <v>162000</v>
      </c>
      <c r="N80" s="77">
        <f t="shared" si="9"/>
        <v>457000</v>
      </c>
      <c r="O80" s="60">
        <v>2100</v>
      </c>
      <c r="P80" s="60">
        <v>29</v>
      </c>
      <c r="Q80" s="60"/>
    </row>
    <row r="81" spans="1:17" ht="15.75" x14ac:dyDescent="0.25">
      <c r="A81" s="79" t="s">
        <v>101</v>
      </c>
      <c r="B81" s="80">
        <v>11266</v>
      </c>
      <c r="C81" s="80">
        <v>11417</v>
      </c>
      <c r="D81" s="71">
        <f t="shared" si="10"/>
        <v>151</v>
      </c>
      <c r="E81" s="81">
        <f t="shared" si="11"/>
        <v>227000</v>
      </c>
      <c r="F81" s="81">
        <f t="shared" si="12"/>
        <v>23000</v>
      </c>
      <c r="G81" s="72">
        <f t="shared" si="13"/>
        <v>250000</v>
      </c>
      <c r="H81" s="82">
        <v>1974</v>
      </c>
      <c r="I81" s="82">
        <v>2000</v>
      </c>
      <c r="J81" s="74">
        <f t="shared" si="14"/>
        <v>26</v>
      </c>
      <c r="K81" s="83">
        <f t="shared" si="15"/>
        <v>26</v>
      </c>
      <c r="L81" s="84">
        <f t="shared" si="16"/>
        <v>0</v>
      </c>
      <c r="M81" s="75">
        <f t="shared" si="17"/>
        <v>156000</v>
      </c>
      <c r="N81" s="77">
        <f t="shared" si="9"/>
        <v>406000</v>
      </c>
      <c r="O81" s="60">
        <v>2100</v>
      </c>
      <c r="P81" s="60">
        <v>17</v>
      </c>
      <c r="Q81" s="60"/>
    </row>
    <row r="82" spans="1:17" ht="15.75" x14ac:dyDescent="0.25">
      <c r="A82" s="79" t="s">
        <v>102</v>
      </c>
      <c r="B82" s="80">
        <v>39650</v>
      </c>
      <c r="C82" s="80">
        <v>39807</v>
      </c>
      <c r="D82" s="71">
        <f t="shared" si="10"/>
        <v>157</v>
      </c>
      <c r="E82" s="81">
        <f t="shared" si="11"/>
        <v>236000</v>
      </c>
      <c r="F82" s="81">
        <f t="shared" si="12"/>
        <v>24000</v>
      </c>
      <c r="G82" s="72">
        <f t="shared" si="13"/>
        <v>260000</v>
      </c>
      <c r="H82" s="82">
        <v>1792</v>
      </c>
      <c r="I82" s="82">
        <v>1813</v>
      </c>
      <c r="J82" s="74">
        <f t="shared" si="14"/>
        <v>21</v>
      </c>
      <c r="K82" s="83">
        <f t="shared" si="15"/>
        <v>21</v>
      </c>
      <c r="L82" s="84">
        <f t="shared" si="16"/>
        <v>0</v>
      </c>
      <c r="M82" s="75">
        <f t="shared" si="17"/>
        <v>126000</v>
      </c>
      <c r="N82" s="77">
        <f t="shared" si="9"/>
        <v>386000</v>
      </c>
      <c r="O82" s="60">
        <v>2100</v>
      </c>
      <c r="P82" s="60">
        <v>8</v>
      </c>
      <c r="Q82" s="60">
        <v>20000</v>
      </c>
    </row>
    <row r="83" spans="1:17" ht="15.75" x14ac:dyDescent="0.25">
      <c r="A83" s="79" t="s">
        <v>103</v>
      </c>
      <c r="B83" s="80">
        <v>34160</v>
      </c>
      <c r="C83" s="80">
        <v>34340</v>
      </c>
      <c r="D83" s="71">
        <f t="shared" si="10"/>
        <v>180</v>
      </c>
      <c r="E83" s="81">
        <f t="shared" si="11"/>
        <v>271000</v>
      </c>
      <c r="F83" s="81">
        <f t="shared" si="12"/>
        <v>27000</v>
      </c>
      <c r="G83" s="72">
        <f t="shared" si="13"/>
        <v>298000</v>
      </c>
      <c r="H83" s="82">
        <v>855</v>
      </c>
      <c r="I83" s="82">
        <v>878</v>
      </c>
      <c r="J83" s="74">
        <f t="shared" si="14"/>
        <v>23</v>
      </c>
      <c r="K83" s="83">
        <f t="shared" si="15"/>
        <v>23</v>
      </c>
      <c r="L83" s="84">
        <f t="shared" si="16"/>
        <v>0</v>
      </c>
      <c r="M83" s="75">
        <f t="shared" si="17"/>
        <v>138000</v>
      </c>
      <c r="N83" s="77">
        <f t="shared" si="9"/>
        <v>436000</v>
      </c>
      <c r="O83" s="60">
        <v>2100</v>
      </c>
      <c r="P83" s="60">
        <v>14</v>
      </c>
      <c r="Q83" s="60">
        <v>10000</v>
      </c>
    </row>
    <row r="84" spans="1:17" ht="15.75" x14ac:dyDescent="0.25">
      <c r="A84" s="79" t="s">
        <v>104</v>
      </c>
      <c r="B84" s="80">
        <v>35073</v>
      </c>
      <c r="C84" s="80">
        <v>35269</v>
      </c>
      <c r="D84" s="71">
        <f t="shared" si="10"/>
        <v>196</v>
      </c>
      <c r="E84" s="81">
        <f t="shared" si="11"/>
        <v>296000</v>
      </c>
      <c r="F84" s="81">
        <f t="shared" si="12"/>
        <v>30000</v>
      </c>
      <c r="G84" s="72">
        <f t="shared" si="13"/>
        <v>326000</v>
      </c>
      <c r="H84" s="82">
        <v>1648</v>
      </c>
      <c r="I84" s="82">
        <v>16</v>
      </c>
      <c r="J84" s="74">
        <v>21</v>
      </c>
      <c r="K84" s="83">
        <f t="shared" si="15"/>
        <v>21</v>
      </c>
      <c r="L84" s="84">
        <f t="shared" si="16"/>
        <v>0</v>
      </c>
      <c r="M84" s="75">
        <f t="shared" si="17"/>
        <v>126000</v>
      </c>
      <c r="N84" s="77">
        <f t="shared" si="9"/>
        <v>452000</v>
      </c>
      <c r="O84" s="60">
        <v>2100</v>
      </c>
      <c r="P84" s="60">
        <v>18</v>
      </c>
      <c r="Q84" s="60">
        <v>20000</v>
      </c>
    </row>
    <row r="85" spans="1:17" ht="15.75" x14ac:dyDescent="0.25">
      <c r="A85" s="79" t="s">
        <v>105</v>
      </c>
      <c r="B85" s="80">
        <v>37443</v>
      </c>
      <c r="C85" s="80">
        <v>37568</v>
      </c>
      <c r="D85" s="71">
        <f t="shared" si="10"/>
        <v>125</v>
      </c>
      <c r="E85" s="81">
        <f t="shared" si="11"/>
        <v>187000</v>
      </c>
      <c r="F85" s="81">
        <f t="shared" si="12"/>
        <v>19000</v>
      </c>
      <c r="G85" s="72">
        <f t="shared" si="13"/>
        <v>206000</v>
      </c>
      <c r="H85" s="82">
        <v>401</v>
      </c>
      <c r="I85" s="82">
        <v>422</v>
      </c>
      <c r="J85" s="74">
        <f t="shared" si="14"/>
        <v>21</v>
      </c>
      <c r="K85" s="83">
        <f t="shared" si="15"/>
        <v>21</v>
      </c>
      <c r="L85" s="84">
        <f t="shared" si="16"/>
        <v>0</v>
      </c>
      <c r="M85" s="75">
        <f t="shared" si="17"/>
        <v>126000</v>
      </c>
      <c r="N85" s="77">
        <f t="shared" si="9"/>
        <v>332000</v>
      </c>
      <c r="O85" s="60">
        <v>2100</v>
      </c>
      <c r="P85" s="60">
        <v>13</v>
      </c>
      <c r="Q85" s="60">
        <v>20000</v>
      </c>
    </row>
    <row r="86" spans="1:17" ht="15.75" x14ac:dyDescent="0.25">
      <c r="A86" s="79" t="s">
        <v>106</v>
      </c>
      <c r="B86" s="80">
        <v>35759</v>
      </c>
      <c r="C86" s="80">
        <v>35895</v>
      </c>
      <c r="D86" s="71">
        <f t="shared" si="10"/>
        <v>136</v>
      </c>
      <c r="E86" s="81">
        <f t="shared" si="11"/>
        <v>204000</v>
      </c>
      <c r="F86" s="81">
        <f t="shared" si="12"/>
        <v>20000</v>
      </c>
      <c r="G86" s="72">
        <f t="shared" si="13"/>
        <v>224000</v>
      </c>
      <c r="H86" s="82">
        <v>585</v>
      </c>
      <c r="I86" s="82">
        <v>619</v>
      </c>
      <c r="J86" s="74">
        <f t="shared" si="14"/>
        <v>34</v>
      </c>
      <c r="K86" s="83">
        <f t="shared" si="15"/>
        <v>32</v>
      </c>
      <c r="L86" s="84">
        <f t="shared" si="16"/>
        <v>2</v>
      </c>
      <c r="M86" s="75">
        <f t="shared" si="17"/>
        <v>218000</v>
      </c>
      <c r="N86" s="77">
        <f t="shared" si="9"/>
        <v>442000</v>
      </c>
      <c r="O86" s="60">
        <v>2100</v>
      </c>
      <c r="P86" s="60">
        <v>4</v>
      </c>
      <c r="Q86" s="60">
        <v>10000</v>
      </c>
    </row>
    <row r="87" spans="1:17" ht="15.75" x14ac:dyDescent="0.25">
      <c r="A87" s="79" t="s">
        <v>107</v>
      </c>
      <c r="B87" s="80">
        <v>1518</v>
      </c>
      <c r="C87" s="80">
        <v>1656</v>
      </c>
      <c r="D87" s="71">
        <f t="shared" si="10"/>
        <v>138</v>
      </c>
      <c r="E87" s="81">
        <f t="shared" si="11"/>
        <v>207000</v>
      </c>
      <c r="F87" s="81">
        <f t="shared" si="12"/>
        <v>21000</v>
      </c>
      <c r="G87" s="72">
        <f t="shared" si="13"/>
        <v>228000</v>
      </c>
      <c r="H87" s="82">
        <v>2389</v>
      </c>
      <c r="I87" s="82">
        <v>2402</v>
      </c>
      <c r="J87" s="74">
        <f t="shared" si="14"/>
        <v>13</v>
      </c>
      <c r="K87" s="83">
        <f t="shared" si="15"/>
        <v>13</v>
      </c>
      <c r="L87" s="84">
        <f t="shared" si="16"/>
        <v>0</v>
      </c>
      <c r="M87" s="75">
        <f t="shared" si="17"/>
        <v>78000</v>
      </c>
      <c r="N87" s="77">
        <f t="shared" si="9"/>
        <v>306000</v>
      </c>
      <c r="O87" s="60">
        <v>2100</v>
      </c>
      <c r="P87" s="60">
        <v>4</v>
      </c>
      <c r="Q87" s="60">
        <v>10000</v>
      </c>
    </row>
    <row r="88" spans="1:17" ht="15.75" x14ac:dyDescent="0.25">
      <c r="A88" s="69" t="s">
        <v>108</v>
      </c>
      <c r="B88" s="88">
        <v>36446</v>
      </c>
      <c r="C88" s="88">
        <v>36639</v>
      </c>
      <c r="D88" s="71">
        <f t="shared" si="10"/>
        <v>193</v>
      </c>
      <c r="E88" s="81">
        <f t="shared" si="11"/>
        <v>291000</v>
      </c>
      <c r="F88" s="81">
        <f t="shared" si="12"/>
        <v>29000</v>
      </c>
      <c r="G88" s="72">
        <f t="shared" si="13"/>
        <v>320000</v>
      </c>
      <c r="H88" s="82">
        <v>473</v>
      </c>
      <c r="I88" s="82">
        <v>17</v>
      </c>
      <c r="J88" s="74">
        <v>18</v>
      </c>
      <c r="K88" s="83">
        <f t="shared" si="15"/>
        <v>18</v>
      </c>
      <c r="L88" s="84">
        <f t="shared" si="16"/>
        <v>0</v>
      </c>
      <c r="M88" s="75">
        <f t="shared" si="17"/>
        <v>108000</v>
      </c>
      <c r="N88" s="77">
        <f t="shared" si="9"/>
        <v>428000</v>
      </c>
      <c r="O88" s="60">
        <v>2100</v>
      </c>
      <c r="P88" s="60">
        <v>40</v>
      </c>
      <c r="Q88" s="60">
        <v>20000</v>
      </c>
    </row>
    <row r="89" spans="1:17" ht="15.75" x14ac:dyDescent="0.25">
      <c r="A89" s="69" t="s">
        <v>109</v>
      </c>
      <c r="B89" s="88">
        <v>36817</v>
      </c>
      <c r="C89" s="88">
        <v>36988</v>
      </c>
      <c r="D89" s="71">
        <f t="shared" si="10"/>
        <v>171</v>
      </c>
      <c r="E89" s="81">
        <f t="shared" si="11"/>
        <v>257000</v>
      </c>
      <c r="F89" s="81">
        <f t="shared" si="12"/>
        <v>26000</v>
      </c>
      <c r="G89" s="72">
        <f t="shared" si="13"/>
        <v>283000</v>
      </c>
      <c r="H89" s="89">
        <v>491</v>
      </c>
      <c r="I89" s="89">
        <v>516</v>
      </c>
      <c r="J89" s="74">
        <f t="shared" si="14"/>
        <v>25</v>
      </c>
      <c r="K89" s="83">
        <f t="shared" si="15"/>
        <v>25</v>
      </c>
      <c r="L89" s="84">
        <f t="shared" si="16"/>
        <v>0</v>
      </c>
      <c r="M89" s="75">
        <f t="shared" si="17"/>
        <v>150000</v>
      </c>
      <c r="N89" s="77">
        <f t="shared" si="9"/>
        <v>433000</v>
      </c>
      <c r="O89" s="60">
        <v>2100</v>
      </c>
      <c r="P89" s="60">
        <v>16</v>
      </c>
      <c r="Q89" s="60">
        <v>25000</v>
      </c>
    </row>
    <row r="90" spans="1:17" ht="15.75" x14ac:dyDescent="0.25">
      <c r="A90" s="69" t="s">
        <v>110</v>
      </c>
      <c r="B90" s="88">
        <v>36950</v>
      </c>
      <c r="C90" s="88">
        <v>37128</v>
      </c>
      <c r="D90" s="71">
        <f t="shared" si="10"/>
        <v>178</v>
      </c>
      <c r="E90" s="81">
        <f t="shared" si="11"/>
        <v>268000</v>
      </c>
      <c r="F90" s="81">
        <f t="shared" si="12"/>
        <v>27000</v>
      </c>
      <c r="G90" s="72">
        <f t="shared" si="13"/>
        <v>295000</v>
      </c>
      <c r="H90" s="89">
        <v>2120</v>
      </c>
      <c r="I90" s="89">
        <v>2150</v>
      </c>
      <c r="J90" s="74">
        <f t="shared" si="14"/>
        <v>30</v>
      </c>
      <c r="K90" s="83">
        <f>IF(J90&lt;=32,J90,32)</f>
        <v>30</v>
      </c>
      <c r="L90" s="84">
        <f t="shared" si="16"/>
        <v>0</v>
      </c>
      <c r="M90" s="75">
        <f t="shared" si="17"/>
        <v>180000</v>
      </c>
      <c r="N90" s="77">
        <f t="shared" si="9"/>
        <v>475000</v>
      </c>
      <c r="O90" s="60">
        <v>2100</v>
      </c>
      <c r="P90" s="60">
        <v>3</v>
      </c>
      <c r="Q90" s="60">
        <v>50000</v>
      </c>
    </row>
    <row r="91" spans="1:17" ht="15.75" x14ac:dyDescent="0.25">
      <c r="A91" s="69" t="s">
        <v>111</v>
      </c>
      <c r="B91" s="88">
        <v>29577</v>
      </c>
      <c r="C91" s="88">
        <v>29756</v>
      </c>
      <c r="D91" s="71">
        <f t="shared" si="10"/>
        <v>179</v>
      </c>
      <c r="E91" s="81">
        <f t="shared" si="11"/>
        <v>270000</v>
      </c>
      <c r="F91" s="81">
        <f t="shared" si="12"/>
        <v>27000</v>
      </c>
      <c r="G91" s="72">
        <f t="shared" si="13"/>
        <v>297000</v>
      </c>
      <c r="H91" s="82">
        <v>1270</v>
      </c>
      <c r="I91" s="82">
        <v>1294</v>
      </c>
      <c r="J91" s="74">
        <f t="shared" si="14"/>
        <v>24</v>
      </c>
      <c r="K91" s="83">
        <f t="shared" si="15"/>
        <v>24</v>
      </c>
      <c r="L91" s="84">
        <f t="shared" si="16"/>
        <v>0</v>
      </c>
      <c r="M91" s="75">
        <f t="shared" si="17"/>
        <v>144000</v>
      </c>
      <c r="N91" s="77">
        <f t="shared" si="9"/>
        <v>441000</v>
      </c>
      <c r="O91" s="60">
        <v>2100</v>
      </c>
      <c r="P91" s="60">
        <v>26</v>
      </c>
      <c r="Q91" s="60">
        <v>10000</v>
      </c>
    </row>
    <row r="92" spans="1:17" ht="15.75" x14ac:dyDescent="0.25">
      <c r="A92" s="69" t="s">
        <v>112</v>
      </c>
      <c r="B92" s="88">
        <v>36735</v>
      </c>
      <c r="C92" s="88">
        <v>36898</v>
      </c>
      <c r="D92" s="71">
        <f t="shared" si="10"/>
        <v>163</v>
      </c>
      <c r="E92" s="81">
        <f t="shared" si="11"/>
        <v>245000</v>
      </c>
      <c r="F92" s="81">
        <f t="shared" si="12"/>
        <v>25000</v>
      </c>
      <c r="G92" s="72">
        <f t="shared" si="13"/>
        <v>270000</v>
      </c>
      <c r="H92" s="89">
        <v>7050</v>
      </c>
      <c r="I92" s="89">
        <v>7082</v>
      </c>
      <c r="J92" s="74">
        <f t="shared" si="14"/>
        <v>32</v>
      </c>
      <c r="K92" s="83">
        <f t="shared" si="15"/>
        <v>32</v>
      </c>
      <c r="L92" s="84">
        <f t="shared" si="16"/>
        <v>0</v>
      </c>
      <c r="M92" s="75">
        <f t="shared" si="17"/>
        <v>192000</v>
      </c>
      <c r="N92" s="77">
        <f t="shared" si="9"/>
        <v>462000</v>
      </c>
      <c r="O92" s="60">
        <v>2100</v>
      </c>
      <c r="P92" s="60">
        <v>19</v>
      </c>
      <c r="Q92" s="60"/>
    </row>
    <row r="93" spans="1:17" ht="15.75" x14ac:dyDescent="0.25">
      <c r="A93" s="69" t="s">
        <v>113</v>
      </c>
      <c r="B93" s="88">
        <v>28779</v>
      </c>
      <c r="C93" s="88">
        <v>28968</v>
      </c>
      <c r="D93" s="71">
        <f t="shared" si="10"/>
        <v>189</v>
      </c>
      <c r="E93" s="81">
        <f t="shared" si="11"/>
        <v>285000</v>
      </c>
      <c r="F93" s="81">
        <f t="shared" si="12"/>
        <v>29000</v>
      </c>
      <c r="G93" s="72">
        <f t="shared" si="13"/>
        <v>314000</v>
      </c>
      <c r="H93" s="89">
        <v>251</v>
      </c>
      <c r="I93" s="89">
        <v>274</v>
      </c>
      <c r="J93" s="74">
        <f t="shared" si="14"/>
        <v>23</v>
      </c>
      <c r="K93" s="83">
        <f t="shared" si="15"/>
        <v>23</v>
      </c>
      <c r="L93" s="84">
        <f t="shared" si="16"/>
        <v>0</v>
      </c>
      <c r="M93" s="75">
        <f t="shared" si="17"/>
        <v>138000</v>
      </c>
      <c r="N93" s="77">
        <f t="shared" si="9"/>
        <v>452000</v>
      </c>
      <c r="O93" s="60">
        <v>2100</v>
      </c>
      <c r="P93" s="60">
        <v>20</v>
      </c>
      <c r="Q93" s="60"/>
    </row>
    <row r="94" spans="1:17" ht="15.75" x14ac:dyDescent="0.25">
      <c r="A94" s="69" t="s">
        <v>114</v>
      </c>
      <c r="B94" s="70">
        <v>32468</v>
      </c>
      <c r="C94" s="70">
        <v>32627</v>
      </c>
      <c r="D94" s="71">
        <f t="shared" si="10"/>
        <v>159</v>
      </c>
      <c r="E94" s="72">
        <f t="shared" si="11"/>
        <v>239000</v>
      </c>
      <c r="F94" s="72">
        <f t="shared" si="12"/>
        <v>24000</v>
      </c>
      <c r="G94" s="72">
        <f t="shared" si="13"/>
        <v>263000</v>
      </c>
      <c r="H94" s="78">
        <v>3909</v>
      </c>
      <c r="I94" s="78">
        <v>3938</v>
      </c>
      <c r="J94" s="74">
        <f t="shared" si="14"/>
        <v>29</v>
      </c>
      <c r="K94" s="75">
        <f t="shared" si="15"/>
        <v>29</v>
      </c>
      <c r="L94" s="76">
        <f t="shared" si="16"/>
        <v>0</v>
      </c>
      <c r="M94" s="75">
        <f t="shared" si="17"/>
        <v>174000</v>
      </c>
      <c r="N94" s="77">
        <f t="shared" si="9"/>
        <v>437000</v>
      </c>
      <c r="O94" s="59">
        <v>2100</v>
      </c>
      <c r="P94" s="59">
        <v>51</v>
      </c>
      <c r="Q94" s="59">
        <v>10000</v>
      </c>
    </row>
    <row r="95" spans="1:17" ht="18.75" x14ac:dyDescent="0.3">
      <c r="A95" s="16"/>
      <c r="B95" s="17"/>
      <c r="C95" s="62"/>
      <c r="D95" s="63"/>
      <c r="E95" s="64"/>
      <c r="F95" s="64"/>
      <c r="G95" s="64"/>
      <c r="H95" s="67"/>
      <c r="I95" s="67"/>
      <c r="J95" s="65"/>
      <c r="K95" s="68"/>
      <c r="L95" s="64"/>
      <c r="M95" s="16"/>
      <c r="N95" s="66"/>
      <c r="O95" s="16"/>
      <c r="P95" s="16"/>
      <c r="Q95" s="16"/>
    </row>
  </sheetData>
  <sheetProtection password="DC9E" sheet="1" objects="1" scenarios="1"/>
  <mergeCells count="12">
    <mergeCell ref="A10:N10"/>
    <mergeCell ref="A11:N11"/>
    <mergeCell ref="A13:A14"/>
    <mergeCell ref="B13:G13"/>
    <mergeCell ref="H13:M13"/>
    <mergeCell ref="N13:N14"/>
    <mergeCell ref="A1:F1"/>
    <mergeCell ref="A2:F2"/>
    <mergeCell ref="A3:Q3"/>
    <mergeCell ref="A4:Q4"/>
    <mergeCell ref="A6:D6"/>
    <mergeCell ref="A9:N9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Nga-KTX</dc:creator>
  <cp:lastModifiedBy>Nga-KTX</cp:lastModifiedBy>
  <dcterms:created xsi:type="dcterms:W3CDTF">2017-12-01T03:01:43Z</dcterms:created>
  <dcterms:modified xsi:type="dcterms:W3CDTF">2017-12-01T03:05:11Z</dcterms:modified>
</cp:coreProperties>
</file>